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D:\working\waccache\AM1PEPF0000194F\EXCELCNV\52e5dbbc-b1b0-4f4f-8b1c-35d57e8ee3f9\"/>
    </mc:Choice>
  </mc:AlternateContent>
  <xr:revisionPtr revIDLastSave="0" documentId="8_{8AE327FA-9A15-4D7A-8899-667BCC9B92E5}" xr6:coauthVersionLast="47" xr6:coauthVersionMax="47" xr10:uidLastSave="{00000000-0000-0000-0000-000000000000}"/>
  <bookViews>
    <workbookView xWindow="-60" yWindow="-60" windowWidth="15480" windowHeight="11640" firstSheet="6" activeTab="6" xr2:uid="{376991FB-51E4-42D3-9155-A17A38F0F9E6}"/>
  </bookViews>
  <sheets>
    <sheet name="PLAN" sheetId="18" state="hidden" r:id="rId1"/>
    <sheet name="TÄVLA" sheetId="24" state="hidden" r:id="rId2"/>
    <sheet name="Veckaför vecka" sheetId="23" state="hidden" r:id="rId3"/>
    <sheet name="Semesterpass" sheetId="45" state="hidden" r:id="rId4"/>
    <sheet name="Styrkeprogram" sheetId="55" state="hidden" r:id="rId5"/>
    <sheet name="Teknikschema" sheetId="50" state="hidden" r:id="rId6"/>
    <sheet name="Gymschema" sheetId="53" r:id="rId7"/>
    <sheet name="Uppv + HäckS + Baksida" sheetId="54" state="hidden" r:id="rId8"/>
    <sheet name="Skolpass" sheetId="51" state="hidden" r:id="rId9"/>
    <sheet name="Ramschema" sheetId="52" state="hidden" r:id="rId10"/>
    <sheet name="LH" sheetId="35" state="hidden" r:id="rId11"/>
    <sheet name="RÖR" sheetId="40" state="hidden" r:id="rId12"/>
    <sheet name="LöpC" sheetId="42" state="hidden" r:id="rId13"/>
    <sheet name="StyC" sheetId="41" state="hidden" r:id="rId14"/>
    <sheet name="Löptabell" sheetId="15" state="hidden" r:id="rId15"/>
    <sheet name="Växjö" sheetId="30" state="hidden" r:id="rId1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9" i="53" l="1"/>
  <c r="M39" i="53"/>
  <c r="N39" i="53"/>
  <c r="O39" i="53"/>
  <c r="P39" i="53"/>
  <c r="Q39" i="53"/>
  <c r="B84" i="30"/>
  <c r="C84" i="30"/>
  <c r="D84" i="30"/>
  <c r="B4" i="15"/>
  <c r="L4" i="15"/>
  <c r="B5" i="15"/>
  <c r="K5" i="15"/>
  <c r="M5" i="15"/>
  <c r="N5" i="15"/>
  <c r="B6" i="15"/>
  <c r="K6" i="15"/>
  <c r="L6" i="15"/>
  <c r="M6" i="15"/>
  <c r="N6" i="15"/>
  <c r="B7" i="15"/>
  <c r="L7" i="15"/>
  <c r="K7" i="15"/>
  <c r="N7" i="15"/>
  <c r="B8" i="15"/>
  <c r="N8" i="15"/>
  <c r="B9" i="15"/>
  <c r="K9" i="15"/>
  <c r="M9" i="15"/>
  <c r="N9" i="15"/>
  <c r="B10" i="15"/>
  <c r="K10" i="15"/>
  <c r="L10" i="15"/>
  <c r="M10" i="15"/>
  <c r="N10" i="15"/>
  <c r="B11" i="15"/>
  <c r="L11" i="15"/>
  <c r="K11" i="15"/>
  <c r="N11" i="15"/>
  <c r="B12" i="15"/>
  <c r="B13" i="15"/>
  <c r="K13" i="15"/>
  <c r="B14" i="15"/>
  <c r="K14" i="15"/>
  <c r="M14" i="15"/>
  <c r="N14" i="15"/>
  <c r="B15" i="15"/>
  <c r="L15" i="15"/>
  <c r="K15" i="15"/>
  <c r="B16" i="15"/>
  <c r="N16" i="15"/>
  <c r="B17" i="15"/>
  <c r="K17" i="15"/>
  <c r="L17" i="15"/>
  <c r="M17" i="15"/>
  <c r="N17" i="15"/>
  <c r="B18" i="15"/>
  <c r="K18" i="15"/>
  <c r="N18" i="15"/>
  <c r="B19" i="15"/>
  <c r="L19" i="15"/>
  <c r="B20" i="15"/>
  <c r="N20" i="15"/>
  <c r="B21" i="15"/>
  <c r="K21" i="15"/>
  <c r="L21" i="15"/>
  <c r="M21" i="15"/>
  <c r="N21" i="15"/>
  <c r="B22" i="15"/>
  <c r="K22" i="15"/>
  <c r="L22" i="15"/>
  <c r="M22" i="15"/>
  <c r="N22" i="15"/>
  <c r="B23" i="15"/>
  <c r="L23" i="15"/>
  <c r="B24" i="15"/>
  <c r="N24" i="15"/>
  <c r="B25" i="15"/>
  <c r="K25" i="15"/>
  <c r="M25" i="15"/>
  <c r="N25" i="15"/>
  <c r="B26" i="15"/>
  <c r="K26" i="15"/>
  <c r="L26" i="15"/>
  <c r="M26" i="15"/>
  <c r="N26" i="15"/>
  <c r="B27" i="15"/>
  <c r="L27" i="15"/>
  <c r="K27" i="15"/>
  <c r="B28" i="15"/>
  <c r="B29" i="15"/>
  <c r="K29" i="15"/>
  <c r="L29" i="15"/>
  <c r="M29" i="15"/>
  <c r="N29" i="15"/>
  <c r="B30" i="15"/>
  <c r="K30" i="15"/>
  <c r="N30" i="15"/>
  <c r="B31" i="15"/>
  <c r="L31" i="15"/>
  <c r="B32" i="15"/>
  <c r="N32" i="15"/>
  <c r="B33" i="15"/>
  <c r="K33" i="15"/>
  <c r="L33" i="15"/>
  <c r="M33" i="15"/>
  <c r="N33" i="15"/>
  <c r="B37" i="15"/>
  <c r="K37" i="15"/>
  <c r="L37" i="15"/>
  <c r="M37" i="15"/>
  <c r="N37" i="15"/>
  <c r="B38" i="15"/>
  <c r="L38" i="15"/>
  <c r="B39" i="15"/>
  <c r="N39" i="15"/>
  <c r="B40" i="15"/>
  <c r="K40" i="15"/>
  <c r="M40" i="15"/>
  <c r="N40" i="15"/>
  <c r="B41" i="15"/>
  <c r="K41" i="15"/>
  <c r="L41" i="15"/>
  <c r="M41" i="15"/>
  <c r="N41" i="15"/>
  <c r="B42" i="15"/>
  <c r="L42" i="15"/>
  <c r="K42" i="15"/>
  <c r="B43" i="15"/>
  <c r="N43" i="15"/>
  <c r="B44" i="15"/>
  <c r="K44" i="15"/>
  <c r="B45" i="15"/>
  <c r="K45" i="15"/>
  <c r="M45" i="15"/>
  <c r="N45" i="15"/>
  <c r="B46" i="15"/>
  <c r="L46" i="15"/>
  <c r="K46" i="15"/>
  <c r="B47" i="15"/>
  <c r="B48" i="15"/>
  <c r="M48" i="15"/>
  <c r="L48" i="15"/>
  <c r="N48" i="15"/>
  <c r="B49" i="15"/>
  <c r="K49" i="15"/>
  <c r="L49" i="15"/>
  <c r="M49" i="15"/>
  <c r="N49" i="15"/>
  <c r="B50" i="15"/>
  <c r="L50" i="15"/>
  <c r="B51" i="15"/>
  <c r="N51" i="15"/>
  <c r="B52" i="15"/>
  <c r="K52" i="15"/>
  <c r="M52" i="15"/>
  <c r="N52" i="15"/>
  <c r="B53" i="15"/>
  <c r="K53" i="15"/>
  <c r="L53" i="15"/>
  <c r="M53" i="15"/>
  <c r="N53" i="15"/>
  <c r="B54" i="15"/>
  <c r="L54" i="15"/>
  <c r="K54" i="15"/>
  <c r="B55" i="15"/>
  <c r="M55" i="15"/>
  <c r="N55" i="15"/>
  <c r="B56" i="15"/>
  <c r="L56" i="15"/>
  <c r="K56" i="15"/>
  <c r="M56" i="15"/>
  <c r="N56" i="15"/>
  <c r="B57" i="15"/>
  <c r="M57" i="15"/>
  <c r="L57" i="15"/>
  <c r="N57" i="15"/>
  <c r="B58" i="15"/>
  <c r="K58" i="15"/>
  <c r="N58" i="15"/>
  <c r="B59" i="15"/>
  <c r="M59" i="15"/>
  <c r="N59" i="15"/>
  <c r="B60" i="15"/>
  <c r="K60" i="15"/>
  <c r="M60" i="15"/>
  <c r="N60" i="15"/>
  <c r="B61" i="15"/>
  <c r="M61" i="15"/>
  <c r="L61" i="15"/>
  <c r="N61" i="15"/>
  <c r="B62" i="15"/>
  <c r="K62" i="15"/>
  <c r="N62" i="15"/>
  <c r="B63" i="15"/>
  <c r="B64" i="15"/>
  <c r="K64" i="15"/>
  <c r="L64" i="15"/>
  <c r="M64" i="15"/>
  <c r="N64" i="15"/>
  <c r="B65" i="15"/>
  <c r="K65" i="15"/>
  <c r="B66" i="15"/>
  <c r="B70" i="15"/>
  <c r="I70" i="15"/>
  <c r="B71" i="15"/>
  <c r="G71" i="15"/>
  <c r="B72" i="15"/>
  <c r="G72" i="15"/>
  <c r="I72" i="15"/>
  <c r="J72" i="15"/>
  <c r="B73" i="15"/>
  <c r="G73" i="15"/>
  <c r="B74" i="15"/>
  <c r="I74" i="15"/>
  <c r="B75" i="15"/>
  <c r="G75" i="15"/>
  <c r="H75" i="15"/>
  <c r="I75" i="15"/>
  <c r="J75" i="15"/>
  <c r="B76" i="15"/>
  <c r="G76" i="15"/>
  <c r="J76" i="15"/>
  <c r="B77" i="15"/>
  <c r="G77" i="15"/>
  <c r="B78" i="15"/>
  <c r="I78" i="15"/>
  <c r="B79" i="15"/>
  <c r="G79" i="15"/>
  <c r="H79" i="15"/>
  <c r="I79" i="15"/>
  <c r="J79" i="15"/>
  <c r="B80" i="15"/>
  <c r="G80" i="15"/>
  <c r="B81" i="15"/>
  <c r="G81" i="15"/>
  <c r="B82" i="15"/>
  <c r="H82" i="15"/>
  <c r="B83" i="15"/>
  <c r="G83" i="15"/>
  <c r="I83" i="15"/>
  <c r="J83" i="15"/>
  <c r="B84" i="15"/>
  <c r="G84" i="15"/>
  <c r="H84" i="15"/>
  <c r="I84" i="15"/>
  <c r="J84" i="15"/>
  <c r="B85" i="15"/>
  <c r="B86" i="15"/>
  <c r="I86" i="15"/>
  <c r="B87" i="15"/>
  <c r="G87" i="15"/>
  <c r="H87" i="15"/>
  <c r="I87" i="15"/>
  <c r="J87" i="15"/>
  <c r="B88" i="15"/>
  <c r="G88" i="15"/>
  <c r="H88" i="15"/>
  <c r="I88" i="15"/>
  <c r="J88" i="15"/>
  <c r="B89" i="15"/>
  <c r="G89" i="15"/>
  <c r="B90" i="15"/>
  <c r="I90" i="15"/>
  <c r="J90" i="15"/>
  <c r="B91" i="15"/>
  <c r="G91" i="15"/>
  <c r="I91" i="15"/>
  <c r="J91" i="15"/>
  <c r="B92" i="15"/>
  <c r="G92" i="15"/>
  <c r="H92" i="15"/>
  <c r="I92" i="15"/>
  <c r="J92" i="15"/>
  <c r="B93" i="15"/>
  <c r="G93" i="15"/>
  <c r="J93" i="15"/>
  <c r="B94" i="15"/>
  <c r="I94" i="15"/>
  <c r="J94" i="15"/>
  <c r="B95" i="15"/>
  <c r="H95" i="15"/>
  <c r="G95" i="15"/>
  <c r="I95" i="15"/>
  <c r="J95" i="15"/>
  <c r="B96" i="15"/>
  <c r="I96" i="15"/>
  <c r="H96" i="15"/>
  <c r="J96" i="15"/>
  <c r="B97" i="15"/>
  <c r="G97" i="15"/>
  <c r="J97" i="15"/>
  <c r="B98" i="15"/>
  <c r="H98" i="15"/>
  <c r="B99" i="15"/>
  <c r="G99" i="15"/>
  <c r="H99" i="15"/>
  <c r="I99" i="15"/>
  <c r="J99" i="15"/>
  <c r="G98" i="15"/>
  <c r="H85" i="15"/>
  <c r="I85" i="15"/>
  <c r="G82" i="15"/>
  <c r="L66" i="15"/>
  <c r="M66" i="15"/>
  <c r="K63" i="15"/>
  <c r="L63" i="15"/>
  <c r="K47" i="15"/>
  <c r="L47" i="15"/>
  <c r="M47" i="15"/>
  <c r="K28" i="15"/>
  <c r="L28" i="15"/>
  <c r="M28" i="15"/>
  <c r="K12" i="15"/>
  <c r="M12" i="15"/>
  <c r="L12" i="15"/>
  <c r="M4" i="15"/>
  <c r="G86" i="15"/>
  <c r="H73" i="15"/>
  <c r="I73" i="15"/>
  <c r="G70" i="15"/>
  <c r="H70" i="15"/>
  <c r="K43" i="15"/>
  <c r="L43" i="15"/>
  <c r="M43" i="15"/>
  <c r="K24" i="15"/>
  <c r="M24" i="15"/>
  <c r="L24" i="15"/>
  <c r="J98" i="15"/>
  <c r="H93" i="15"/>
  <c r="I93" i="15"/>
  <c r="G90" i="15"/>
  <c r="H90" i="15"/>
  <c r="J85" i="15"/>
  <c r="H77" i="15"/>
  <c r="I77" i="15"/>
  <c r="N66" i="15"/>
  <c r="N63" i="15"/>
  <c r="L58" i="15"/>
  <c r="M58" i="15"/>
  <c r="K55" i="15"/>
  <c r="L55" i="15"/>
  <c r="K39" i="15"/>
  <c r="L39" i="15"/>
  <c r="M39" i="15"/>
  <c r="K20" i="15"/>
  <c r="K8" i="15"/>
  <c r="M8" i="15"/>
  <c r="L8" i="15"/>
  <c r="I98" i="15"/>
  <c r="H97" i="15"/>
  <c r="I97" i="15"/>
  <c r="G94" i="15"/>
  <c r="H94" i="15"/>
  <c r="J86" i="15"/>
  <c r="G85" i="15"/>
  <c r="H81" i="15"/>
  <c r="I81" i="15"/>
  <c r="J73" i="15"/>
  <c r="J70" i="15"/>
  <c r="K66" i="15"/>
  <c r="M63" i="15"/>
  <c r="L62" i="15"/>
  <c r="M62" i="15"/>
  <c r="K59" i="15"/>
  <c r="L59" i="15"/>
  <c r="K51" i="15"/>
  <c r="L51" i="15"/>
  <c r="M51" i="15"/>
  <c r="N47" i="15"/>
  <c r="L32" i="15"/>
  <c r="N28" i="15"/>
  <c r="K16" i="15"/>
  <c r="L16" i="15"/>
  <c r="M16" i="15"/>
  <c r="N12" i="15"/>
  <c r="N54" i="15"/>
  <c r="N46" i="15"/>
  <c r="N42" i="15"/>
  <c r="N38" i="15"/>
  <c r="N31" i="15"/>
  <c r="N27" i="15"/>
  <c r="N19" i="15"/>
  <c r="N15" i="15"/>
  <c r="M54" i="15"/>
  <c r="M46" i="15"/>
  <c r="M42" i="15"/>
  <c r="M31" i="15"/>
  <c r="M27" i="15"/>
  <c r="M23" i="15"/>
  <c r="M19" i="15"/>
  <c r="M15" i="15"/>
  <c r="M11" i="15"/>
  <c r="M7" i="15"/>
  <c r="N4" i="15"/>
  <c r="K32" i="15"/>
  <c r="J89" i="15"/>
  <c r="I89" i="15"/>
  <c r="K4" i="15"/>
  <c r="G96" i="15"/>
  <c r="H91" i="15"/>
  <c r="H83" i="15"/>
  <c r="J81" i="15"/>
  <c r="I80" i="15"/>
  <c r="J77" i="15"/>
  <c r="I76" i="15"/>
  <c r="H72" i="15"/>
  <c r="I71" i="15"/>
  <c r="M65" i="15"/>
  <c r="K61" i="15"/>
  <c r="L60" i="15"/>
  <c r="K57" i="15"/>
  <c r="L52" i="15"/>
  <c r="K48" i="15"/>
  <c r="L45" i="15"/>
  <c r="M44" i="15"/>
  <c r="L40" i="15"/>
  <c r="K31" i="15"/>
  <c r="M30" i="15"/>
  <c r="L25" i="15"/>
  <c r="K19" i="15"/>
  <c r="M18" i="15"/>
  <c r="L14" i="15"/>
  <c r="M13" i="15"/>
  <c r="L9" i="15"/>
  <c r="L5" i="15"/>
  <c r="J80" i="15"/>
  <c r="N44" i="15"/>
  <c r="N13" i="15"/>
  <c r="M50" i="15"/>
  <c r="H78" i="15"/>
  <c r="I82" i="15"/>
  <c r="M20" i="15"/>
  <c r="H74" i="15"/>
  <c r="J82" i="15"/>
  <c r="H89" i="15"/>
  <c r="H80" i="15"/>
  <c r="J78" i="15"/>
  <c r="H76" i="15"/>
  <c r="J74" i="15"/>
  <c r="H71" i="15"/>
  <c r="L65" i="15"/>
  <c r="K50" i="15"/>
  <c r="L44" i="15"/>
  <c r="K38" i="15"/>
  <c r="L30" i="15"/>
  <c r="K23" i="15"/>
  <c r="L18" i="15"/>
  <c r="L13" i="15"/>
  <c r="J71" i="15"/>
  <c r="N65" i="15"/>
  <c r="N23" i="15"/>
  <c r="M38" i="15"/>
  <c r="N50" i="15"/>
  <c r="M32" i="15"/>
  <c r="G78" i="15"/>
  <c r="L20" i="15"/>
  <c r="G74" i="15"/>
  <c r="H86" i="15"/>
</calcChain>
</file>

<file path=xl/sharedStrings.xml><?xml version="1.0" encoding="utf-8"?>
<sst xmlns="http://schemas.openxmlformats.org/spreadsheetml/2006/main" count="3381" uniqueCount="1238">
  <si>
    <t>Ramplanering</t>
  </si>
  <si>
    <t>ant veck</t>
  </si>
  <si>
    <t>period</t>
  </si>
  <si>
    <t>vecka 40-45</t>
  </si>
  <si>
    <t>Grund 1</t>
  </si>
  <si>
    <t>Ute</t>
  </si>
  <si>
    <t>Må</t>
  </si>
  <si>
    <t>Ti</t>
  </si>
  <si>
    <t>On</t>
  </si>
  <si>
    <t>To</t>
  </si>
  <si>
    <t>Fr</t>
  </si>
  <si>
    <t>Lö</t>
  </si>
  <si>
    <t>Sö</t>
  </si>
  <si>
    <t>vecka 46-52</t>
  </si>
  <si>
    <t>Specifik 1</t>
  </si>
  <si>
    <t>Inne</t>
  </si>
  <si>
    <t>vecka 1-10</t>
  </si>
  <si>
    <t>Tävling 1 inne</t>
  </si>
  <si>
    <t>vecka 11-18</t>
  </si>
  <si>
    <t>Grund 2</t>
  </si>
  <si>
    <t>vecka 19-26</t>
  </si>
  <si>
    <t>Spec 2 / Tävling 2</t>
  </si>
  <si>
    <t>vecka 27-31</t>
  </si>
  <si>
    <t>Spec 3 - Sommarträning</t>
  </si>
  <si>
    <t>vecka 32-36</t>
  </si>
  <si>
    <t>Tävling 3</t>
  </si>
  <si>
    <t>vecka 37-39</t>
  </si>
  <si>
    <t xml:space="preserve">Aktiv vila </t>
  </si>
  <si>
    <t>20-22/5</t>
  </si>
  <si>
    <t>28-29/5</t>
  </si>
  <si>
    <t>3-5/6.</t>
  </si>
  <si>
    <t>6/6.</t>
  </si>
  <si>
    <t>16/6.</t>
  </si>
  <si>
    <t>18-19/6</t>
  </si>
  <si>
    <t>22/6.</t>
  </si>
  <si>
    <t>24/6.</t>
  </si>
  <si>
    <t>28/6.</t>
  </si>
  <si>
    <t>1-3/7.</t>
  </si>
  <si>
    <t>13/7.</t>
  </si>
  <si>
    <t>15/7.</t>
  </si>
  <si>
    <t>15-17/7.</t>
  </si>
  <si>
    <t>27/7.</t>
  </si>
  <si>
    <t>31/7.</t>
  </si>
  <si>
    <t>5-7/8.</t>
  </si>
  <si>
    <t>13/8.</t>
  </si>
  <si>
    <t>26-28/8.</t>
  </si>
  <si>
    <t>Datum</t>
  </si>
  <si>
    <t>Tävling</t>
  </si>
  <si>
    <t>Grenar</t>
  </si>
  <si>
    <t>Internationellt</t>
  </si>
  <si>
    <t>GREN</t>
  </si>
  <si>
    <t>HuSp</t>
  </si>
  <si>
    <t>StSM</t>
  </si>
  <si>
    <t>Sayo</t>
  </si>
  <si>
    <t>Skar</t>
  </si>
  <si>
    <t>FörtB</t>
  </si>
  <si>
    <t>BauY</t>
  </si>
  <si>
    <t>FoCH</t>
  </si>
  <si>
    <t>Norsk</t>
  </si>
  <si>
    <t>GPSo</t>
  </si>
  <si>
    <t>Vusp</t>
  </si>
  <si>
    <t>LagSM</t>
  </si>
  <si>
    <t>GPgtb</t>
  </si>
  <si>
    <t>Gavl</t>
  </si>
  <si>
    <t>GPKa</t>
  </si>
  <si>
    <t>Winds</t>
  </si>
  <si>
    <t>UJSM</t>
  </si>
  <si>
    <t>FoCh</t>
  </si>
  <si>
    <t>Udda</t>
  </si>
  <si>
    <t>SM</t>
  </si>
  <si>
    <t>x</t>
  </si>
  <si>
    <t>4x1</t>
  </si>
  <si>
    <t>M</t>
  </si>
  <si>
    <t>?</t>
  </si>
  <si>
    <t>20-22 maj</t>
  </si>
  <si>
    <t>Huddingespelen</t>
  </si>
  <si>
    <t>K hä</t>
  </si>
  <si>
    <t>L hä</t>
  </si>
  <si>
    <t>K</t>
  </si>
  <si>
    <t>28-29 maj</t>
  </si>
  <si>
    <t>Stafett SM</t>
  </si>
  <si>
    <t xml:space="preserve">4x 100m </t>
  </si>
  <si>
    <t xml:space="preserve">4x 400m </t>
  </si>
  <si>
    <t>1000m st</t>
  </si>
  <si>
    <t>4x4</t>
  </si>
  <si>
    <t>K häck</t>
  </si>
  <si>
    <t>3-5 juni</t>
  </si>
  <si>
    <t>SAYO</t>
  </si>
  <si>
    <t>L häck</t>
  </si>
  <si>
    <t>Skararacet</t>
  </si>
  <si>
    <t>100m</t>
  </si>
  <si>
    <t>Umeå</t>
  </si>
  <si>
    <t>Hlbg</t>
  </si>
  <si>
    <t>Folksam Challenge  ???</t>
  </si>
  <si>
    <t>sen</t>
  </si>
  <si>
    <t>Kvilles Vårtävling</t>
  </si>
  <si>
    <t>11-12 juni</t>
  </si>
  <si>
    <t>NM+Estkamp Mångkamp</t>
  </si>
  <si>
    <t>Aktiva</t>
  </si>
  <si>
    <t>fred</t>
  </si>
  <si>
    <t>Förtävling Bauhaus</t>
  </si>
  <si>
    <t>100 M</t>
  </si>
  <si>
    <t>200 K</t>
  </si>
  <si>
    <t>400 K</t>
  </si>
  <si>
    <t>K hä K</t>
  </si>
  <si>
    <t>L hä M</t>
  </si>
  <si>
    <t>Thomas</t>
  </si>
  <si>
    <t>17-19 juni</t>
  </si>
  <si>
    <t>Bauhaus Youth</t>
  </si>
  <si>
    <t>sen 100m fred</t>
  </si>
  <si>
    <t>Folksam Challenge Umeå</t>
  </si>
  <si>
    <t>Greg</t>
  </si>
  <si>
    <t>Norsk GP Bislett</t>
  </si>
  <si>
    <t>GP Sollentuna</t>
  </si>
  <si>
    <t>Love</t>
  </si>
  <si>
    <t>1-3 juli</t>
  </si>
  <si>
    <t>Världsungdomsspelen</t>
  </si>
  <si>
    <t>6-10 juli</t>
  </si>
  <si>
    <t>EM Amsterdam</t>
  </si>
  <si>
    <t>Noa</t>
  </si>
  <si>
    <t>Lag SM</t>
  </si>
  <si>
    <t>Alla grenar - uttagning inkl 4x100m seniorer</t>
  </si>
  <si>
    <t>17-17 juli</t>
  </si>
  <si>
    <t>UEM 17 år Georgien</t>
  </si>
  <si>
    <t>GP Göteborg</t>
  </si>
  <si>
    <t>19-24 juli</t>
  </si>
  <si>
    <t>JVM 19 år Bydgoscz</t>
  </si>
  <si>
    <t>Nicklas</t>
  </si>
  <si>
    <t>15-17 juli</t>
  </si>
  <si>
    <t>Gavlehofsspelen Gävle</t>
  </si>
  <si>
    <t>GP Karlstad</t>
  </si>
  <si>
    <t>Alex</t>
  </si>
  <si>
    <t>Windsprint Sundsvall</t>
  </si>
  <si>
    <t>Lä</t>
  </si>
  <si>
    <t>Axel</t>
  </si>
  <si>
    <t>5-7 aug</t>
  </si>
  <si>
    <t>USM / JSM Hässleholm/Vellinge</t>
  </si>
  <si>
    <t>Alla grenar - åldersbundet</t>
  </si>
  <si>
    <t>12-21 aug</t>
  </si>
  <si>
    <t>OS Rio de Janeiro</t>
  </si>
  <si>
    <t>Folksam Challenge - Helsingborg</t>
  </si>
  <si>
    <t>Becca</t>
  </si>
  <si>
    <t>Udda grenars kväll - Enskede</t>
  </si>
  <si>
    <t>13-14 aug</t>
  </si>
  <si>
    <t>Nordiska 19 år</t>
  </si>
  <si>
    <t>26-28 aug</t>
  </si>
  <si>
    <t>SM Sollentuna</t>
  </si>
  <si>
    <t>Alla grenar - seniorklass</t>
  </si>
  <si>
    <t>20-21 aug</t>
  </si>
  <si>
    <t>Nordisk/Baltiska 22 år</t>
  </si>
  <si>
    <t>Jessica</t>
  </si>
  <si>
    <t>10-11 sep</t>
  </si>
  <si>
    <t>SM mångkamp</t>
  </si>
  <si>
    <t>3-4 sep</t>
  </si>
  <si>
    <t>Finnkamp + Ungdomsfinnkamp 17 år</t>
  </si>
  <si>
    <t>Jenny</t>
  </si>
  <si>
    <t>400h</t>
  </si>
  <si>
    <t>Thess</t>
  </si>
  <si>
    <t>100h</t>
  </si>
  <si>
    <t>Olle F **</t>
  </si>
  <si>
    <t>Vecka</t>
  </si>
  <si>
    <t>T</t>
  </si>
  <si>
    <t>O</t>
  </si>
  <si>
    <t>F</t>
  </si>
  <si>
    <t>L</t>
  </si>
  <si>
    <t>S</t>
  </si>
  <si>
    <t>Rieti</t>
  </si>
  <si>
    <t>4-10apr</t>
  </si>
  <si>
    <t>11-17apr</t>
  </si>
  <si>
    <t>18-24apr</t>
  </si>
  <si>
    <t>25apr-1m</t>
  </si>
  <si>
    <t>2-8maj</t>
  </si>
  <si>
    <t>4 maj - Västerortskampen</t>
  </si>
  <si>
    <t>9-15 maj</t>
  </si>
  <si>
    <t>16-22maj</t>
  </si>
  <si>
    <t>Huddingespel</t>
  </si>
  <si>
    <t>Prel 19 maj Tempelstafetten</t>
  </si>
  <si>
    <t>23-29maj</t>
  </si>
  <si>
    <t>30maj-5juni</t>
  </si>
  <si>
    <t>Maran</t>
  </si>
  <si>
    <t>Minimara</t>
  </si>
  <si>
    <t>6-12 juni</t>
  </si>
  <si>
    <t>13-19 juni</t>
  </si>
  <si>
    <t>SM10</t>
  </si>
  <si>
    <t>Bauhaus</t>
  </si>
  <si>
    <t>BauhausY</t>
  </si>
  <si>
    <t>20-26 juni</t>
  </si>
  <si>
    <t>Silfver semester</t>
  </si>
  <si>
    <t>27-3juli</t>
  </si>
  <si>
    <t>VU</t>
  </si>
  <si>
    <t>4-10juli</t>
  </si>
  <si>
    <t>EM</t>
  </si>
  <si>
    <t>Wickert semester</t>
  </si>
  <si>
    <t>11-17juli</t>
  </si>
  <si>
    <t>UEM</t>
  </si>
  <si>
    <t>18-24juli</t>
  </si>
  <si>
    <t>JVM</t>
  </si>
  <si>
    <t xml:space="preserve">Träning under semester </t>
  </si>
  <si>
    <t>Underhålla och om möjligt bedriva teknikträning</t>
  </si>
  <si>
    <t>Om man har möjlighet bör man självklart försöka härma teknikupplägg och löpning som vi gör på IP under</t>
  </si>
  <si>
    <t>veckorna. Om man inte har den möjligheten kan man genomföra nedanstående istället.</t>
  </si>
  <si>
    <t>OBS !!! Man kan ofta härma träning även om man inte har en IP eller sandgropp mm Fantasin sätter gränsen</t>
  </si>
  <si>
    <t>Pass 1</t>
  </si>
  <si>
    <t>Pass 2</t>
  </si>
  <si>
    <t>Pass 3</t>
  </si>
  <si>
    <t>Pass 4</t>
  </si>
  <si>
    <t>Styrka</t>
  </si>
  <si>
    <t>Vecka 40-51</t>
  </si>
  <si>
    <t>Mål :</t>
  </si>
  <si>
    <t>Bli starkare</t>
  </si>
  <si>
    <t>Tåla mer träning</t>
  </si>
  <si>
    <t>Uppv 6 min jogg + stånguppvärmning</t>
  </si>
  <si>
    <t>10x / övn - enbens på balanskudde:      Ryckdrag / Good Morning / Sidoböj</t>
  </si>
  <si>
    <t>Rörlighet FÖRE 15 sek / övning i ytterläge</t>
  </si>
  <si>
    <t>Rörlighet EFTER 30 sek / övning i ytterläge</t>
  </si>
  <si>
    <t>Deep Squat</t>
  </si>
  <si>
    <t>QL stretch</t>
  </si>
  <si>
    <t>Deep SQ m rotation</t>
  </si>
  <si>
    <t>Rumpa / Pigeon</t>
  </si>
  <si>
    <t>Skräddarmuskel</t>
  </si>
  <si>
    <t>Dyrka din coach</t>
  </si>
  <si>
    <t>Bål cirkel 1  (2 varv) TUNGT</t>
  </si>
  <si>
    <t>Bål cirkel 2  (2 varv)</t>
  </si>
  <si>
    <t>SNABBT</t>
  </si>
  <si>
    <t>Knädrag m armbåge på BOLL</t>
  </si>
  <si>
    <t>10x/ ben</t>
  </si>
  <si>
    <t>Plintserie (8 raka ben/ 8 sidokick/ 8 crawl/ 8 enb raka)</t>
  </si>
  <si>
    <t>Skalbagge - vikt + expander statisk 30 sek</t>
  </si>
  <si>
    <t>Stearinljuset med rotation</t>
  </si>
  <si>
    <t>8x/ sida</t>
  </si>
  <si>
    <t>Armtryck m exapander rakt ut</t>
  </si>
  <si>
    <t>20x/ sida</t>
  </si>
  <si>
    <t>Björnen 2 stödpunkt</t>
  </si>
  <si>
    <t>20 sek/ben</t>
  </si>
  <si>
    <t>Häng knädrag medicinboll m ben</t>
  </si>
  <si>
    <t>12x</t>
  </si>
  <si>
    <t xml:space="preserve">Tryck BOLL sidled mot vägg på 1 ben, PÅ TÅ </t>
  </si>
  <si>
    <t>10x / ben</t>
  </si>
  <si>
    <t xml:space="preserve">   pendla andra ben fram o tillbaka</t>
  </si>
  <si>
    <t>MÅN</t>
  </si>
  <si>
    <t>v11</t>
  </si>
  <si>
    <t>FRE</t>
  </si>
  <si>
    <t>Fredag</t>
  </si>
  <si>
    <t>Mårten, Bappe</t>
  </si>
  <si>
    <t>DJUP front squat EJ hand</t>
  </si>
  <si>
    <t>2x 5</t>
  </si>
  <si>
    <t>50% KV</t>
  </si>
  <si>
    <t>v2</t>
  </si>
  <si>
    <r>
      <t xml:space="preserve">Friv från knä + </t>
    </r>
    <r>
      <rPr>
        <u/>
        <sz val="8"/>
        <color indexed="8"/>
        <rFont val="Calibri"/>
        <family val="2"/>
      </rPr>
      <t>Kickstöt</t>
    </r>
  </si>
  <si>
    <t>2x 4</t>
  </si>
  <si>
    <t>Cirkel</t>
  </si>
  <si>
    <t>4 varv alla övningar utan vila  6 min SP</t>
  </si>
  <si>
    <t>Ryck från knä - explosiv</t>
  </si>
  <si>
    <t>1x 4</t>
  </si>
  <si>
    <t>v3</t>
  </si>
  <si>
    <t>Frivänd fr knä - explosiv</t>
  </si>
  <si>
    <t>Kick stöt + Överstöt båda ben</t>
  </si>
  <si>
    <t>4+4+4</t>
  </si>
  <si>
    <t>3x 4</t>
  </si>
  <si>
    <t>2x 3 häckhopp efter varje set</t>
  </si>
  <si>
    <t>4 Drop Jump fr ca 40 cm - bromsa 90gr efter varje set</t>
  </si>
  <si>
    <t>Sittande axelpress hantlar</t>
  </si>
  <si>
    <t>8x</t>
  </si>
  <si>
    <t>Enbens Knäböj 90gr</t>
  </si>
  <si>
    <t xml:space="preserve">Marklyft </t>
  </si>
  <si>
    <t>3x 5</t>
  </si>
  <si>
    <t>140% KV</t>
  </si>
  <si>
    <t>Statiskt utfallssteg på tå (främre) med vikt i en hand</t>
  </si>
  <si>
    <t>Step Up fr stå till box TUNGT</t>
  </si>
  <si>
    <t>100% KV</t>
  </si>
  <si>
    <t>Ecc Tåhäv (2 upp 1 ner)</t>
  </si>
  <si>
    <t>3x 8</t>
  </si>
  <si>
    <t>150% KV</t>
  </si>
  <si>
    <t>30sek / b</t>
  </si>
  <si>
    <t>HIP Thrust enbens</t>
  </si>
  <si>
    <t>3x 8/ b</t>
  </si>
  <si>
    <t>Chins</t>
  </si>
  <si>
    <t>20 skidåkaren upp o ner på vikt efter varje set</t>
  </si>
  <si>
    <t>20 snabba X - hopp upp o ner på vikt efter varje set</t>
  </si>
  <si>
    <t>Vristhopp m5-10kg på raka armar</t>
  </si>
  <si>
    <t>Stå rodd hantel</t>
  </si>
  <si>
    <t>individuell</t>
  </si>
  <si>
    <t>v0</t>
  </si>
  <si>
    <t>Bänkpress - explosiv</t>
  </si>
  <si>
    <t>1x 6</t>
  </si>
  <si>
    <t>Dipps</t>
  </si>
  <si>
    <t>Enb HIP thrust expander</t>
  </si>
  <si>
    <t>3x 6</t>
  </si>
  <si>
    <t>Flowin ljumksar</t>
  </si>
  <si>
    <t>20x</t>
  </si>
  <si>
    <t>Enhandsryck diagonalt</t>
  </si>
  <si>
    <t>3x 5 explosiva</t>
  </si>
  <si>
    <t>Chins explosivt</t>
  </si>
  <si>
    <t>2x 5 explosiva</t>
  </si>
  <si>
    <t>Bålcirkel 2</t>
  </si>
  <si>
    <t>Släde TUNGT utomhus</t>
  </si>
  <si>
    <t>4x 20m</t>
  </si>
  <si>
    <t>v4</t>
  </si>
  <si>
    <t>Hoppsa med belastning</t>
  </si>
  <si>
    <t>4x 40m</t>
  </si>
  <si>
    <t>ca 50% KV</t>
  </si>
  <si>
    <t>Stav, Mångkamp, Kast - OK för övriga också</t>
  </si>
  <si>
    <t>Spjutkast boll</t>
  </si>
  <si>
    <t>25x / arm</t>
  </si>
  <si>
    <t>Terrible 5´s expander</t>
  </si>
  <si>
    <t>15x/ övn</t>
  </si>
  <si>
    <t>individ</t>
  </si>
  <si>
    <t>Pull Overs</t>
  </si>
  <si>
    <t>Bålcirkel 1 - bål i vilan på ovanstående övningar</t>
  </si>
  <si>
    <t>Bålcirkel 2 - bål i vilan på ovanstående övningar</t>
  </si>
  <si>
    <t>v12</t>
  </si>
  <si>
    <t>STEGE</t>
  </si>
  <si>
    <t>60% KV</t>
  </si>
  <si>
    <t>4x 4</t>
  </si>
  <si>
    <t>1x 3</t>
  </si>
  <si>
    <t>3x 2-3</t>
  </si>
  <si>
    <t>120 grad Knäböj EXPLOSIV</t>
  </si>
  <si>
    <t>1x 5</t>
  </si>
  <si>
    <t>130% KV</t>
  </si>
  <si>
    <t>2x 3</t>
  </si>
  <si>
    <t>135% KV</t>
  </si>
  <si>
    <t>160% KV</t>
  </si>
  <si>
    <t>2x 2</t>
  </si>
  <si>
    <t>Bålcirkel 1 - övning i vilan mellan varje övning</t>
  </si>
  <si>
    <t>Bålcirkel 2 - övning i vilan mellan varje övning</t>
  </si>
  <si>
    <t>v13</t>
  </si>
  <si>
    <t>SNABB</t>
  </si>
  <si>
    <t>2x 6</t>
  </si>
  <si>
    <t>alt. Kickstöt</t>
  </si>
  <si>
    <t>1x 8</t>
  </si>
  <si>
    <t>120% KV</t>
  </si>
  <si>
    <t>Stå rodd , hantel</t>
  </si>
  <si>
    <t>Chins explosvi</t>
  </si>
  <si>
    <t>40% KV</t>
  </si>
  <si>
    <t>v14</t>
  </si>
  <si>
    <t>LÄGER fredag</t>
  </si>
  <si>
    <t>65% KV</t>
  </si>
  <si>
    <t>2x 3 häckhopp efter varje set (HÖJ HÄCKARNA)</t>
  </si>
  <si>
    <t>6x svikthopp efter varje set</t>
  </si>
  <si>
    <t>Fokus explosivt pendelben och höft</t>
  </si>
  <si>
    <t>Stå rodd - hantel</t>
  </si>
  <si>
    <t>Chins explosiva</t>
  </si>
  <si>
    <t>v15</t>
  </si>
  <si>
    <t>Läger måndag</t>
  </si>
  <si>
    <t>3x 3</t>
  </si>
  <si>
    <t>6 svikthopp efter varje set</t>
  </si>
  <si>
    <t>Marklyft m hopp</t>
  </si>
  <si>
    <t>10 snabba KOMBO skidåk + X hopp (4 viktskivor)</t>
  </si>
  <si>
    <t>3 expl upphopp från sittande på plint efter varje set</t>
  </si>
  <si>
    <t>Stå rodd</t>
  </si>
  <si>
    <t>4x 3</t>
  </si>
  <si>
    <t>TIS</t>
  </si>
  <si>
    <t>Enb KB</t>
  </si>
  <si>
    <t>Ryck</t>
  </si>
  <si>
    <t>Step UP</t>
  </si>
  <si>
    <t>Hip Thrust</t>
  </si>
  <si>
    <t>Släde</t>
  </si>
  <si>
    <t>MK spec</t>
  </si>
  <si>
    <t>NYA styrkeprogram från vecka 16</t>
  </si>
  <si>
    <t>v20</t>
  </si>
  <si>
    <t>Mån eller Ons</t>
  </si>
  <si>
    <t>v21</t>
  </si>
  <si>
    <t>Ons eller Fredag</t>
  </si>
  <si>
    <t>EXPLOSIV</t>
  </si>
  <si>
    <t>120 graders KB fr botten</t>
  </si>
  <si>
    <t>VILA</t>
  </si>
  <si>
    <t>Ryck från höft + Djup KB</t>
  </si>
  <si>
    <t>Friv + Kickstöt</t>
  </si>
  <si>
    <t>120 graders KB med broms</t>
  </si>
  <si>
    <t>Vändningsdrag fr höft</t>
  </si>
  <si>
    <t>Snabba Ryck fr höft</t>
  </si>
  <si>
    <t>Friv fr knä EXPLOSIVT</t>
  </si>
  <si>
    <t>Snabba överstöt med benbyte</t>
  </si>
  <si>
    <t>Snabba frivändingar</t>
  </si>
  <si>
    <t>5 svikthopp efter varje set</t>
  </si>
  <si>
    <t>4 step Up hopp efter varje set</t>
  </si>
  <si>
    <t>175% KV</t>
  </si>
  <si>
    <t>Run Ups</t>
  </si>
  <si>
    <t>4x 6</t>
  </si>
  <si>
    <t xml:space="preserve">Step Up på box </t>
  </si>
  <si>
    <t>EXPL</t>
  </si>
  <si>
    <t>70% KV</t>
  </si>
  <si>
    <t>Bänkpress</t>
  </si>
  <si>
    <t>Snabba Överstöt vxl ben</t>
  </si>
  <si>
    <t>80% KV</t>
  </si>
  <si>
    <t>På rullen</t>
  </si>
  <si>
    <t>2x 8 sek</t>
  </si>
  <si>
    <t>0 belast</t>
  </si>
  <si>
    <t>TOR</t>
  </si>
  <si>
    <t>75% KV</t>
  </si>
  <si>
    <t>Snabba på bollen</t>
  </si>
  <si>
    <t>Bålcirkel  2</t>
  </si>
  <si>
    <t>12 snabba skidåkare upp o ner på viktplatta</t>
  </si>
  <si>
    <t xml:space="preserve">2x Nedhopp + 2 häckhopp efter varje set - studsig </t>
  </si>
  <si>
    <t>Stående rodd hantel</t>
  </si>
  <si>
    <t>Snabb Bänkpress</t>
  </si>
  <si>
    <t>1x8</t>
  </si>
  <si>
    <t>Elastiska Höftlyft i Smith</t>
  </si>
  <si>
    <t>20-30% KV</t>
  </si>
  <si>
    <t>Specialstyrka för axlar för stav och mångkampare</t>
  </si>
  <si>
    <t>Explosiv Bänkpress</t>
  </si>
  <si>
    <t>Pull Over djupa</t>
  </si>
  <si>
    <t>4x 5</t>
  </si>
  <si>
    <t>Hoppsa m belastning</t>
  </si>
  <si>
    <t>3x 30m</t>
  </si>
  <si>
    <t>25-35kg</t>
  </si>
  <si>
    <t>Elastiska hopp</t>
  </si>
  <si>
    <t>Sviktande tåhäv Smith</t>
  </si>
  <si>
    <t>3x 12</t>
  </si>
  <si>
    <t>Run Ups 3 box</t>
  </si>
  <si>
    <t>Bålcirkel 1</t>
  </si>
  <si>
    <t>v22</t>
  </si>
  <si>
    <t>Enhandsryck diagonalt på ett ben - hitta balansen</t>
  </si>
  <si>
    <t>ONS</t>
  </si>
  <si>
    <t>2x 8</t>
  </si>
  <si>
    <t>Snabba Frivändning fr knä</t>
  </si>
  <si>
    <t>Friv fr knä EXPLOSIV</t>
  </si>
  <si>
    <t>1x 1</t>
  </si>
  <si>
    <t>120 grad knäböj EXPLOSIV</t>
  </si>
  <si>
    <t>165% KV</t>
  </si>
  <si>
    <t>180% KV</t>
  </si>
  <si>
    <t>Snabba knäböj Smithmaskin</t>
  </si>
  <si>
    <t>3x 8 sek</t>
  </si>
  <si>
    <t>20-30kg</t>
  </si>
  <si>
    <t>Bänkpress EXPLOSIV</t>
  </si>
  <si>
    <t>v23</t>
  </si>
  <si>
    <t>2x Nedhopp + 2 häckhopp efter varje set - studsig</t>
  </si>
  <si>
    <t>v24</t>
  </si>
  <si>
    <t>Mån eller Onsdag</t>
  </si>
  <si>
    <t>v25</t>
  </si>
  <si>
    <t>170% KV</t>
  </si>
  <si>
    <t>2x Nedhopp + 2 häckhopp efter varje set - studsig i mark</t>
  </si>
  <si>
    <t>Frivändning</t>
  </si>
  <si>
    <t>3x 1</t>
  </si>
  <si>
    <t>95-105%</t>
  </si>
  <si>
    <t xml:space="preserve">Måndag </t>
  </si>
  <si>
    <t>Vila</t>
  </si>
  <si>
    <t>ONSDAG</t>
  </si>
  <si>
    <t xml:space="preserve">EFTER Världsungdomsspelen och sen hemkomst </t>
  </si>
  <si>
    <t>gäller vila för alla aktiva.</t>
  </si>
  <si>
    <t>De som ska tävla på Lag SM i Uppsala på tisdagen</t>
  </si>
  <si>
    <t>fokuserar på att ladda batterierna lite extra.</t>
  </si>
  <si>
    <t xml:space="preserve">Träning generellt vecka 25 </t>
  </si>
  <si>
    <t>Mån</t>
  </si>
  <si>
    <t>Tis</t>
  </si>
  <si>
    <t>Lättare löpning och teknik / Lag SM</t>
  </si>
  <si>
    <t>Ons</t>
  </si>
  <si>
    <t>Tor</t>
  </si>
  <si>
    <t>Fre</t>
  </si>
  <si>
    <t>Glad Midsommar</t>
  </si>
  <si>
    <t>Lör</t>
  </si>
  <si>
    <t>Sön</t>
  </si>
  <si>
    <t>Teknik och löpning enligt schema</t>
  </si>
  <si>
    <t>Måndag</t>
  </si>
  <si>
    <t>Tisdag</t>
  </si>
  <si>
    <t>Onsdag</t>
  </si>
  <si>
    <t>Torsdag</t>
  </si>
  <si>
    <t>Lördag</t>
  </si>
  <si>
    <t>Söndag</t>
  </si>
  <si>
    <t>Uppvärmd</t>
  </si>
  <si>
    <t>Gym på egen hand</t>
  </si>
  <si>
    <t>valfri tid/ plats</t>
  </si>
  <si>
    <t>Spånga IP</t>
  </si>
  <si>
    <t>Mårten</t>
  </si>
  <si>
    <t>Distans 40 + Sty</t>
  </si>
  <si>
    <t>Tempo</t>
  </si>
  <si>
    <t>RR</t>
  </si>
  <si>
    <t xml:space="preserve">Gräs </t>
  </si>
  <si>
    <t>SnaU</t>
  </si>
  <si>
    <t>HoppS</t>
  </si>
  <si>
    <t>Sty + gräs</t>
  </si>
  <si>
    <t>Speed</t>
  </si>
  <si>
    <t>Ae intervall</t>
  </si>
  <si>
    <t>Julia H</t>
  </si>
  <si>
    <t>Häck frekvens</t>
  </si>
  <si>
    <t>Sty   MB   Rörl    FG</t>
  </si>
  <si>
    <t>Block häck</t>
  </si>
  <si>
    <t>SnU/LH</t>
  </si>
  <si>
    <t>Häck Styrka</t>
  </si>
  <si>
    <t>Livia</t>
  </si>
  <si>
    <t>Julia J</t>
  </si>
  <si>
    <t>Ho koord Lä</t>
  </si>
  <si>
    <t>Stav 19,15</t>
  </si>
  <si>
    <t>gymn</t>
  </si>
  <si>
    <t xml:space="preserve">Stav </t>
  </si>
  <si>
    <t>Lä KA</t>
  </si>
  <si>
    <t>Linn</t>
  </si>
  <si>
    <t>Drills + Aerobt</t>
  </si>
  <si>
    <t>Pass m Matt</t>
  </si>
  <si>
    <t>Sna U</t>
  </si>
  <si>
    <t>Acke</t>
  </si>
  <si>
    <t>Ho koord Tre</t>
  </si>
  <si>
    <t>Lä KA +</t>
  </si>
  <si>
    <t>SnU</t>
  </si>
  <si>
    <t>Packe</t>
  </si>
  <si>
    <t>Diskus</t>
  </si>
  <si>
    <t>Ruben</t>
  </si>
  <si>
    <t>Erik LT</t>
  </si>
  <si>
    <t>Stav 1830</t>
  </si>
  <si>
    <t>Höjd  AeU  Sty</t>
  </si>
  <si>
    <t>Kula</t>
  </si>
  <si>
    <t>Spjut</t>
  </si>
  <si>
    <t>Leo W</t>
  </si>
  <si>
    <t>Mindor</t>
  </si>
  <si>
    <t>Jacob</t>
  </si>
  <si>
    <t>Tre KA</t>
  </si>
  <si>
    <t>Möller</t>
  </si>
  <si>
    <t>Spr U</t>
  </si>
  <si>
    <t>Tuva</t>
  </si>
  <si>
    <t>Theo</t>
  </si>
  <si>
    <t>Wille</t>
  </si>
  <si>
    <t>Pihl</t>
  </si>
  <si>
    <t>Håkis</t>
  </si>
  <si>
    <t>Bea</t>
  </si>
  <si>
    <t>Lä KA+</t>
  </si>
  <si>
    <t>Edwin</t>
  </si>
  <si>
    <t>Bappe</t>
  </si>
  <si>
    <t>Sty + tech + gräs</t>
  </si>
  <si>
    <t>Spr Uth</t>
  </si>
  <si>
    <t>LH tek</t>
  </si>
  <si>
    <t>LH</t>
  </si>
  <si>
    <t>Emelie B</t>
  </si>
  <si>
    <t>Hem fr USA slut maj</t>
  </si>
  <si>
    <t>Linus</t>
  </si>
  <si>
    <t>Komma igång efter korsbandsOP</t>
  </si>
  <si>
    <t>Vincent</t>
  </si>
  <si>
    <t>Laura</t>
  </si>
  <si>
    <t>Clara F</t>
  </si>
  <si>
    <t>Martin</t>
  </si>
  <si>
    <t>Vissa pass</t>
  </si>
  <si>
    <t>Amanda H</t>
  </si>
  <si>
    <t>Hem fr Italien juni</t>
  </si>
  <si>
    <t>Irving</t>
  </si>
  <si>
    <t>Hem fr Falun i juni</t>
  </si>
  <si>
    <t>Nora</t>
  </si>
  <si>
    <t>kl 17,00</t>
  </si>
  <si>
    <t>kl 18,00</t>
  </si>
  <si>
    <t>** kl 17,00 övriga</t>
  </si>
  <si>
    <t>Kl 18,00</t>
  </si>
  <si>
    <t>Kl 10,00</t>
  </si>
  <si>
    <t>Teknikpass 30 min / gren på Kraftmätspass - övriga pass ca 30 min/ del</t>
  </si>
  <si>
    <t>Clara H</t>
  </si>
  <si>
    <t>Drills</t>
  </si>
  <si>
    <t>L&amp;H sty</t>
  </si>
  <si>
    <t>Acc</t>
  </si>
  <si>
    <t>LH / MB</t>
  </si>
  <si>
    <t>Olivia</t>
  </si>
  <si>
    <t>Bl Häck</t>
  </si>
  <si>
    <t>Längd</t>
  </si>
  <si>
    <t>Hä rytm</t>
  </si>
  <si>
    <t>Philip</t>
  </si>
  <si>
    <t>Emelie L</t>
  </si>
  <si>
    <t>SnU/MB</t>
  </si>
  <si>
    <t>Leo A</t>
  </si>
  <si>
    <t>Sty + Stav</t>
  </si>
  <si>
    <t>Stav</t>
  </si>
  <si>
    <t>Höjd</t>
  </si>
  <si>
    <t>Bella</t>
  </si>
  <si>
    <t>Tresteg</t>
  </si>
  <si>
    <t>Styrka/gräs</t>
  </si>
  <si>
    <t>Stav 18,30</t>
  </si>
  <si>
    <t>Karl</t>
  </si>
  <si>
    <t>Kraftmätn pass</t>
  </si>
  <si>
    <t>Pikku</t>
  </si>
  <si>
    <t xml:space="preserve">Naomi </t>
  </si>
  <si>
    <t>Lhäck</t>
  </si>
  <si>
    <t>Filippa</t>
  </si>
  <si>
    <t>Distans 40</t>
  </si>
  <si>
    <t>Moritz</t>
  </si>
  <si>
    <t>Hugo D</t>
  </si>
  <si>
    <t>Selma</t>
  </si>
  <si>
    <t>Styrka/ gräs</t>
  </si>
  <si>
    <t>Sophie</t>
  </si>
  <si>
    <t xml:space="preserve">Alvin </t>
  </si>
  <si>
    <t>Amanda J</t>
  </si>
  <si>
    <t>Alfred</t>
  </si>
  <si>
    <t xml:space="preserve">Gustav </t>
  </si>
  <si>
    <t>Julia St</t>
  </si>
  <si>
    <t>Kast</t>
  </si>
  <si>
    <t>Distans 40 + L&amp;Hsty</t>
  </si>
  <si>
    <t>Natanael</t>
  </si>
  <si>
    <t>Albin</t>
  </si>
  <si>
    <t>Mikey</t>
  </si>
  <si>
    <t xml:space="preserve">Filip </t>
  </si>
  <si>
    <t>Kast 60</t>
  </si>
  <si>
    <t>Hopp S</t>
  </si>
  <si>
    <t xml:space="preserve">Elin </t>
  </si>
  <si>
    <t>Kast 45</t>
  </si>
  <si>
    <t>MB</t>
  </si>
  <si>
    <t xml:space="preserve">Sophia </t>
  </si>
  <si>
    <t>Sebbe</t>
  </si>
  <si>
    <t>Saga</t>
  </si>
  <si>
    <t>Felicia</t>
  </si>
  <si>
    <t>Peppe</t>
  </si>
  <si>
    <t>Åke</t>
  </si>
  <si>
    <t>Hugo BN</t>
  </si>
  <si>
    <t>Kraftmätningspass</t>
  </si>
  <si>
    <t xml:space="preserve">2009-2010 aktiva tisdagar // Jämn vecka Häck + Längd + Kula  Ojämn vecka Häck + Höjd + Spjut </t>
  </si>
  <si>
    <t xml:space="preserve">GYMSCHEMA - ungdom </t>
  </si>
  <si>
    <t>Program - kommer vecka 40</t>
  </si>
  <si>
    <t>M16</t>
  </si>
  <si>
    <t>M17</t>
  </si>
  <si>
    <t>M18</t>
  </si>
  <si>
    <t>O17</t>
  </si>
  <si>
    <t>O18</t>
  </si>
  <si>
    <t>L10</t>
  </si>
  <si>
    <t>Vecka 40 = TEST VECKA</t>
  </si>
  <si>
    <t>Ida</t>
  </si>
  <si>
    <t>Frivändning + Bänk + Enbens knäböj</t>
  </si>
  <si>
    <t>2010 = tekniktest samma övningar</t>
  </si>
  <si>
    <t>Emilia</t>
  </si>
  <si>
    <t>Varje gympass - Pulshöj 5 min +  aktiv stretch  + balansövning enbens på kudden Draken/ Bålrotation / Sidoböj</t>
  </si>
  <si>
    <t>Victor</t>
  </si>
  <si>
    <t>FÖRE</t>
  </si>
  <si>
    <t>EFTER</t>
  </si>
  <si>
    <t>Jonatan</t>
  </si>
  <si>
    <t>Ebbe</t>
  </si>
  <si>
    <t>AS</t>
  </si>
  <si>
    <t>Gustav</t>
  </si>
  <si>
    <t>Pixie</t>
  </si>
  <si>
    <t>START 16,00</t>
  </si>
  <si>
    <t>START 17,00 (gym)</t>
  </si>
  <si>
    <t>START 10,00</t>
  </si>
  <si>
    <t>Nova</t>
  </si>
  <si>
    <t xml:space="preserve">Bella </t>
  </si>
  <si>
    <t>Emilie</t>
  </si>
  <si>
    <t>Eddie</t>
  </si>
  <si>
    <t>Astrid</t>
  </si>
  <si>
    <t>Morre</t>
  </si>
  <si>
    <t>Hugo KB</t>
  </si>
  <si>
    <t>Malaika</t>
  </si>
  <si>
    <t>Emelie</t>
  </si>
  <si>
    <t>Start 17,00</t>
  </si>
  <si>
    <t>Sophia</t>
  </si>
  <si>
    <t>Elin</t>
  </si>
  <si>
    <t>Alvin</t>
  </si>
  <si>
    <t>Sebastian</t>
  </si>
  <si>
    <t>Hugo</t>
  </si>
  <si>
    <t>Isak</t>
  </si>
  <si>
    <t>Alvin D</t>
  </si>
  <si>
    <t>START 18,00 (gym)</t>
  </si>
  <si>
    <t>Naomi</t>
  </si>
  <si>
    <t>Start 18,00</t>
  </si>
  <si>
    <t>Elin A</t>
  </si>
  <si>
    <t>Hanna A</t>
  </si>
  <si>
    <t>Fritjof</t>
  </si>
  <si>
    <t>Lavina</t>
  </si>
  <si>
    <t>START 17,00 Hässelby Gårdsskolan</t>
  </si>
  <si>
    <t>Josef</t>
  </si>
  <si>
    <t>EJ SVAR - tilldelas tid där det funkar</t>
  </si>
  <si>
    <t>Hugo B-N</t>
  </si>
  <si>
    <t>OBS !!!  i gymmet</t>
  </si>
  <si>
    <t>På tisdag + fredag kör flera av de äldre i gymmet framförallt - Äldre aktiva har alltid förtur i gymmet</t>
  </si>
  <si>
    <t>även andra dagar. Finns andra grupper också som jobbar i gymmet.</t>
  </si>
  <si>
    <t xml:space="preserve">Viktigt att fokusera på träningen 100% - ett pass ska aldrig ta mer än 1,5h att genomföra </t>
  </si>
  <si>
    <t>Prio 1 lyftteknik före vikt på stången</t>
  </si>
  <si>
    <t>Prio 2 100% instas oavsett hur mycket som ligger på stången</t>
  </si>
  <si>
    <t>Håll ordning - lämna alltid gymlokalen så som du vill finna den för din egen träning.</t>
  </si>
  <si>
    <t>Magnus är i gymmet 15-17,30 måndagar - sen kommer Angie och Tommy att lösa av.</t>
  </si>
  <si>
    <t>Onsdagar täcks i början av Ulrika och Tommy tills vi börjar inne i Sollentuna.</t>
  </si>
  <si>
    <t>Lördagar kommer att vara lite mer rullande schema på vilken coach som är på plats.</t>
  </si>
  <si>
    <t>Uppvärm</t>
  </si>
  <si>
    <t xml:space="preserve">snabb jogg 5 min + pendlingar </t>
  </si>
  <si>
    <t>Löp- &amp; Häckstyrka</t>
  </si>
  <si>
    <t>2-4 varv</t>
  </si>
  <si>
    <t>YOGA PASS inkl bål</t>
  </si>
  <si>
    <t>Jogg 15 min</t>
  </si>
  <si>
    <t>Fotstyrka &amp;</t>
  </si>
  <si>
    <t>1 varv på tå / 1 varv på häl / 1 varv på utsida / 1 varv på insida fot</t>
  </si>
  <si>
    <t>A</t>
  </si>
  <si>
    <t>B</t>
  </si>
  <si>
    <t>C</t>
  </si>
  <si>
    <t>Med belastning 2 varv</t>
  </si>
  <si>
    <t>fotstyrka</t>
  </si>
  <si>
    <t>Uppv ute</t>
  </si>
  <si>
    <t>Balansövningar</t>
  </si>
  <si>
    <t>Alfabetet - rakt ben</t>
  </si>
  <si>
    <t xml:space="preserve">Loviselundsvägen 100 </t>
  </si>
  <si>
    <t>muskelaktivering</t>
  </si>
  <si>
    <t>Triangelsitt - tryck upp MB 3-5kg</t>
  </si>
  <si>
    <t>15x/b</t>
  </si>
  <si>
    <t>Töj framsida lår - nå tårna med andra handen 10 / ben + 10 blunda</t>
  </si>
  <si>
    <t>10 snabba fällkniv</t>
  </si>
  <si>
    <t>10 scorpionen</t>
  </si>
  <si>
    <t>10 kosack sidled</t>
  </si>
  <si>
    <t>Stående längd fr "På era platser" MB</t>
  </si>
  <si>
    <t>3x/b</t>
  </si>
  <si>
    <t>Bål - plankan</t>
  </si>
  <si>
    <t>30 sek / övning 2 varv - vila 3-4 min</t>
  </si>
  <si>
    <t>10 upp o ner i brygga</t>
  </si>
  <si>
    <t>10 korset</t>
  </si>
  <si>
    <t>10 snabba armhäv</t>
  </si>
  <si>
    <t>Studsande älgkliv MB</t>
  </si>
  <si>
    <t>6 fot mellan</t>
  </si>
  <si>
    <t>8 häck</t>
  </si>
  <si>
    <t>Sidoplanka - på armbåge / övre knä mot bröstkorg</t>
  </si>
  <si>
    <t>10 snabba rygg o benlyft</t>
  </si>
  <si>
    <t>10 kosacken</t>
  </si>
  <si>
    <t>1:a Ben mot vägg - viktmanschett</t>
  </si>
  <si>
    <t>Magen ner - Knä mot armhåla</t>
  </si>
  <si>
    <t>10 snabba armhävningar</t>
  </si>
  <si>
    <t>10 vristhopp</t>
  </si>
  <si>
    <t>Enb vristhopp m 2:a ben ö häck MB</t>
  </si>
  <si>
    <t>8x/b</t>
  </si>
  <si>
    <t>Magen ner - Diagonal en hand + en fot i marken</t>
  </si>
  <si>
    <t>10 växelhopp</t>
  </si>
  <si>
    <t>10 expl dropp till 90 grad fr stå</t>
  </si>
  <si>
    <t xml:space="preserve">10 Superman </t>
  </si>
  <si>
    <t>Vristhopp m viktplatta ö huvud</t>
  </si>
  <si>
    <t>Sitt som ett V med bara rumpan i marken</t>
  </si>
  <si>
    <t>2x 30m / övn</t>
  </si>
  <si>
    <t>2:a ben över sned häck - viktmanschett</t>
  </si>
  <si>
    <t>Magliggande - SUPERMAN statiskt</t>
  </si>
  <si>
    <t>Skipp 3 studs växla knä snabbt</t>
  </si>
  <si>
    <t>Hoppsa baklänges</t>
  </si>
  <si>
    <t>Specialen växelvis</t>
  </si>
  <si>
    <t>Ryggligg expl utkick 1:a ben - viktmanschett</t>
  </si>
  <si>
    <t>Sidoliggande båda benen i luften - VIPPA upp o ned</t>
  </si>
  <si>
    <t>Skipp 3 studs 3 skipp</t>
  </si>
  <si>
    <t>Överstegslöpning  Vä + Hö</t>
  </si>
  <si>
    <t>Specialen enbens</t>
  </si>
  <si>
    <t>Balans statisk och aktiv - viktmanschett</t>
  </si>
  <si>
    <t>10´´+3x/b</t>
  </si>
  <si>
    <t>Sitt som ett V med bara rumpan i marken - Gör cirklar med raka ben</t>
  </si>
  <si>
    <t>Stora kraftfulla stelben</t>
  </si>
  <si>
    <t>Baklänges löpning</t>
  </si>
  <si>
    <t>Stelben / hjul på 3:e</t>
  </si>
  <si>
    <r>
      <t xml:space="preserve">2x 40m stegring </t>
    </r>
    <r>
      <rPr>
        <i/>
        <u/>
        <sz val="11"/>
        <color indexed="8"/>
        <rFont val="Calibri"/>
        <family val="2"/>
      </rPr>
      <t>händer i sida</t>
    </r>
  </si>
  <si>
    <t>Sidohopp Vä + Hö</t>
  </si>
  <si>
    <t>2x 40m stegring</t>
  </si>
  <si>
    <t>2x 20+20m Speed dribble ut i löp</t>
  </si>
  <si>
    <t xml:space="preserve">Stora hjulet </t>
  </si>
  <si>
    <t>INRINGADE YOGA ÖVNINGAR - 1 min / position</t>
  </si>
  <si>
    <t>3x 10m max acc fr stå</t>
  </si>
  <si>
    <t>Ons + Sön = tävlingsuppvärmning men se till att du är färdig vid rätt tid för teknikdelen</t>
  </si>
  <si>
    <t>Du kör själv en uppvärmning som du vill använda vid tävling</t>
  </si>
  <si>
    <t>Medicinboll</t>
  </si>
  <si>
    <t>2-3 serier 80-120 kast // variera övningar (till höger = mer bålfokus)</t>
  </si>
  <si>
    <t>Sittande med DUBBEL TWIST</t>
  </si>
  <si>
    <t>Inkast ö huvud</t>
  </si>
  <si>
    <t>Framåt</t>
  </si>
  <si>
    <t>Ryggligg inkast</t>
  </si>
  <si>
    <t>Bakåt</t>
  </si>
  <si>
    <t>Magligg inkast</t>
  </si>
  <si>
    <t>Uppåt</t>
  </si>
  <si>
    <t>Sitt bröstpass</t>
  </si>
  <si>
    <t>Slamdunk</t>
  </si>
  <si>
    <t>Sitt inkast</t>
  </si>
  <si>
    <t>Kulstöt uppåt - ta emot utan studs</t>
  </si>
  <si>
    <t>SKOLPASS - ONSDAGAR v. 42, 43, 45, 46// (OBS - EJ vecka 51-52-1)</t>
  </si>
  <si>
    <t>SKOLPASS - ONSDAGAR  //  från vecka 47, 48, 49 och 50</t>
  </si>
  <si>
    <t>START 18,30 Allihopa</t>
  </si>
  <si>
    <t>Uppv utomhus - jogg 8-10 min</t>
  </si>
  <si>
    <t>Pendlingar / rörlighet</t>
  </si>
  <si>
    <t xml:space="preserve">Bollspel </t>
  </si>
  <si>
    <t xml:space="preserve">Basket </t>
  </si>
  <si>
    <t xml:space="preserve">Nervsystem / koordination </t>
  </si>
  <si>
    <t>Nervsystem / koordination / rörlighet</t>
  </si>
  <si>
    <t xml:space="preserve">Gymnastik </t>
  </si>
  <si>
    <t>Gymnastik</t>
  </si>
  <si>
    <t>90 graders hopp framåt - studs framåt / sträck i höft</t>
  </si>
  <si>
    <t>Expl löpskolningsvarianter m snabba svitchar</t>
  </si>
  <si>
    <t>Häckrytmik - blandade rytmer på låga häckar</t>
  </si>
  <si>
    <t>Björnen åt alla håll</t>
  </si>
  <si>
    <t>4x 1 varv</t>
  </si>
  <si>
    <t>Fällkniv / rull / Rygglyft / rull osv</t>
  </si>
  <si>
    <t>2x 1 varv</t>
  </si>
  <si>
    <t>Explosiv styrka - 2 varv ca 10 min / varv SP 3-4</t>
  </si>
  <si>
    <t>Sidoplanka - AKTIV + benlyft</t>
  </si>
  <si>
    <t>25 / ben</t>
  </si>
  <si>
    <t>Mångkamp</t>
  </si>
  <si>
    <t>Övriga</t>
  </si>
  <si>
    <t>Rumpdöden sidled 2:a benet</t>
  </si>
  <si>
    <t>Stavpendel i räck</t>
  </si>
  <si>
    <t>Hängande fällknivar i bom - sida / sida</t>
  </si>
  <si>
    <t>Rumpdöden sidled rakt ben utkick</t>
  </si>
  <si>
    <t>Bakåt kullerbytta med armtryck</t>
  </si>
  <si>
    <t>Cross Over hopp</t>
  </si>
  <si>
    <t>Axelpress fötter mot ribbstol</t>
  </si>
  <si>
    <t>Explosiv styrka  MB</t>
  </si>
  <si>
    <t>Framsida smalben</t>
  </si>
  <si>
    <t xml:space="preserve">MB över bommen - rotera runt </t>
  </si>
  <si>
    <t>Bröstpass 3 min</t>
  </si>
  <si>
    <t>2:a ben sitt på bänk</t>
  </si>
  <si>
    <t>Höger 1,5 min</t>
  </si>
  <si>
    <t xml:space="preserve">Sidoplanka / tryck upp o öppna </t>
  </si>
  <si>
    <t>Vänster 1,5 min</t>
  </si>
  <si>
    <t>Copenhagen insida ljumskar</t>
  </si>
  <si>
    <t xml:space="preserve">Bröstpass över mattan </t>
  </si>
  <si>
    <t>2 min</t>
  </si>
  <si>
    <t>MB knästå inkast ö huvud</t>
  </si>
  <si>
    <t>Enbens balans m exp som drar bakåt VÄ</t>
  </si>
  <si>
    <t>Inkast över mattan</t>
  </si>
  <si>
    <t>MB kula uppåt / ta emot o bromsa</t>
  </si>
  <si>
    <t>Enbens balans m exp som drar bakåt HÖ</t>
  </si>
  <si>
    <t>Sidokast över mattan</t>
  </si>
  <si>
    <t>2+2 min</t>
  </si>
  <si>
    <t>Statiskt utfallssteg HÖ på tå</t>
  </si>
  <si>
    <t>Statiskt utfallssteg VÄ på tå</t>
  </si>
  <si>
    <t>Hoppstyrka</t>
  </si>
  <si>
    <t xml:space="preserve">Armbenhopp </t>
  </si>
  <si>
    <t>X hopp</t>
  </si>
  <si>
    <t>4x</t>
  </si>
  <si>
    <t>Rörlighet</t>
  </si>
  <si>
    <t>Baksida lår</t>
  </si>
  <si>
    <t>Höftböj + framsida lår</t>
  </si>
  <si>
    <t>Figurhopp</t>
  </si>
  <si>
    <t>3x</t>
  </si>
  <si>
    <t>Rumpa</t>
  </si>
  <si>
    <t xml:space="preserve">Rygg sidled </t>
  </si>
  <si>
    <t>90 graders hopp</t>
  </si>
  <si>
    <t>Fötter / Vader</t>
  </si>
  <si>
    <t>Växelhopp</t>
  </si>
  <si>
    <t>Preliminärt schema för perioden v.45 - jullov</t>
  </si>
  <si>
    <t>Individuella varianter efter ök m Magnus</t>
  </si>
  <si>
    <t>06-äld</t>
  </si>
  <si>
    <t>v45</t>
  </si>
  <si>
    <t>IP Styrka</t>
  </si>
  <si>
    <t>Sollentuna tek/L</t>
  </si>
  <si>
    <t>Hä Gå skola</t>
  </si>
  <si>
    <t>IP Styrka själv</t>
  </si>
  <si>
    <t>Sollentuna TEST **</t>
  </si>
  <si>
    <t>v46</t>
  </si>
  <si>
    <t>v47</t>
  </si>
  <si>
    <t>Mental kurs</t>
  </si>
  <si>
    <t>**</t>
  </si>
  <si>
    <t>v48</t>
  </si>
  <si>
    <t>v49</t>
  </si>
  <si>
    <t>v50</t>
  </si>
  <si>
    <t>v51</t>
  </si>
  <si>
    <t>God Jul</t>
  </si>
  <si>
    <t>v52</t>
  </si>
  <si>
    <t>Juldag</t>
  </si>
  <si>
    <t>Annandag jul</t>
  </si>
  <si>
    <t xml:space="preserve">Specialtider kommer gälla under jullovet </t>
  </si>
  <si>
    <t>Gott Nytt år</t>
  </si>
  <si>
    <t>07-09.</t>
  </si>
  <si>
    <t xml:space="preserve">VILA </t>
  </si>
  <si>
    <t>enligt gymsschema</t>
  </si>
  <si>
    <t>Efter lovet kommer tävlingssäsongen igång ordentligt och helgerna vigs mestadels åt tävlingar.</t>
  </si>
  <si>
    <t>Tävlingsschema hittar du på hemsidan tillsammans med övrig info för träningsgruppen.</t>
  </si>
  <si>
    <t xml:space="preserve">** </t>
  </si>
  <si>
    <t>Magnus ej på plats. v45 pga Är kursföreläsare / v.47 Landslagsuppföljning i Bollnäs Kort häck /</t>
  </si>
  <si>
    <t xml:space="preserve"> v.50 Semester hela vecka 50.</t>
  </si>
  <si>
    <t>Filip Pestic</t>
  </si>
  <si>
    <t xml:space="preserve">Ons </t>
  </si>
  <si>
    <t>Lång Häck</t>
  </si>
  <si>
    <t>Uppv utomhus</t>
  </si>
  <si>
    <t>Eller Styrka</t>
  </si>
  <si>
    <t>Valfri löpskol ute</t>
  </si>
  <si>
    <t>se nedan</t>
  </si>
  <si>
    <t>v.12-13</t>
  </si>
  <si>
    <t>Förb Sna U</t>
  </si>
  <si>
    <t>LH / spr uth</t>
  </si>
  <si>
    <t>6x 500m v3</t>
  </si>
  <si>
    <t>LH / Sna Uth</t>
  </si>
  <si>
    <t>Turn &amp; burn</t>
  </si>
  <si>
    <t>2x 5x 80m gv SP 8</t>
  </si>
  <si>
    <t>tempo 1,35</t>
  </si>
  <si>
    <t>5x</t>
  </si>
  <si>
    <t xml:space="preserve">5 + 4 + 3 x 80m v5, 3, 3 </t>
  </si>
  <si>
    <t>6 stegs rytm ca 12,5m</t>
  </si>
  <si>
    <t>2hä + 200m v1 SP 8</t>
  </si>
  <si>
    <t>tempo 27,5-28</t>
  </si>
  <si>
    <t>v.14-16</t>
  </si>
  <si>
    <t>200m lopp se schema</t>
  </si>
  <si>
    <t>2x 6x 100m gv SP 8</t>
  </si>
  <si>
    <t>6x 400m v3</t>
  </si>
  <si>
    <t xml:space="preserve">5x </t>
  </si>
  <si>
    <t>nedan</t>
  </si>
  <si>
    <t>6 stegs rytm ca 13m</t>
  </si>
  <si>
    <t>tempo 68</t>
  </si>
  <si>
    <t>tempo 26,5-27,5</t>
  </si>
  <si>
    <t>STYRKA cirkel 3 varv</t>
  </si>
  <si>
    <t>120 kast (3x40 SP 5)</t>
  </si>
  <si>
    <t>ingen vila SP 5´</t>
  </si>
  <si>
    <t>i backe. Gv / 6´</t>
  </si>
  <si>
    <t>valfria övningar typ</t>
  </si>
  <si>
    <t>5 övn 8 reps / varv</t>
  </si>
  <si>
    <t>5x Frivändning 70%</t>
  </si>
  <si>
    <t>40m Skipp</t>
  </si>
  <si>
    <t>12x Svikthopp</t>
  </si>
  <si>
    <t>40m Mångsteg</t>
  </si>
  <si>
    <t>15x Flowin ljumske</t>
  </si>
  <si>
    <t>40m Stelben</t>
  </si>
  <si>
    <t>200m upplägg - vila 90 sekunder</t>
  </si>
  <si>
    <t>Styrka - Mån el. Ons (valfritt)</t>
  </si>
  <si>
    <t>Bålstyrka 3 varv</t>
  </si>
  <si>
    <t>vecka</t>
  </si>
  <si>
    <t>antal</t>
  </si>
  <si>
    <t>pace</t>
  </si>
  <si>
    <t>Front squat</t>
  </si>
  <si>
    <t>öka succ 70-85%</t>
  </si>
  <si>
    <t>30 sek / b Split bug m exp</t>
  </si>
  <si>
    <t>14x</t>
  </si>
  <si>
    <t>Svikthopp</t>
  </si>
  <si>
    <t>4x 8</t>
  </si>
  <si>
    <t>ca 30 kg</t>
  </si>
  <si>
    <t>30 sek Balans m drag</t>
  </si>
  <si>
    <t>13x</t>
  </si>
  <si>
    <t>Step Up</t>
  </si>
  <si>
    <t>4x 4/ b</t>
  </si>
  <si>
    <t>ca 40 kg</t>
  </si>
  <si>
    <t>30 sek Russian twist</t>
  </si>
  <si>
    <t>v16</t>
  </si>
  <si>
    <t>Häckhopp</t>
  </si>
  <si>
    <t>6 häck efter varje set</t>
  </si>
  <si>
    <t>30 sek Kosacken</t>
  </si>
  <si>
    <t>v17</t>
  </si>
  <si>
    <t>10x</t>
  </si>
  <si>
    <t>Dribbles på stället</t>
  </si>
  <si>
    <t>4x 20 sek</t>
  </si>
  <si>
    <t>30 sek Draken</t>
  </si>
  <si>
    <t>v18</t>
  </si>
  <si>
    <t>9x</t>
  </si>
  <si>
    <t>Valfri bålövning och fotstyrka</t>
  </si>
  <si>
    <t>v19</t>
  </si>
  <si>
    <t>7x</t>
  </si>
  <si>
    <t>6x</t>
  </si>
  <si>
    <t>27 spiksko</t>
  </si>
  <si>
    <t>26 spiksko</t>
  </si>
  <si>
    <t>25 spiksko</t>
  </si>
  <si>
    <t>v26</t>
  </si>
  <si>
    <t>ev lag SM denna vecka</t>
  </si>
  <si>
    <t>Nytt löp upplägg från vecka 17 när vi vet hur väder mm ser ut</t>
  </si>
  <si>
    <t>Stretch &amp; rörlighet</t>
  </si>
  <si>
    <t xml:space="preserve">       Baksida lår, ländrygg och höftböjare</t>
  </si>
  <si>
    <t>Ländrygg och framsida lår</t>
  </si>
  <si>
    <t>Rumpa och ljumskar</t>
  </si>
  <si>
    <t>Rumpa, Övre rygg och axlar</t>
  </si>
  <si>
    <t xml:space="preserve">       Ljumskar och utsida höft</t>
  </si>
  <si>
    <t>Baksida lår med knäkontroll</t>
  </si>
  <si>
    <t>Bröstrygg och axlar</t>
  </si>
  <si>
    <t xml:space="preserve">       Rygg och axlar</t>
  </si>
  <si>
    <t>Utsida höft</t>
  </si>
  <si>
    <t>Axlar</t>
  </si>
  <si>
    <t>Utsida lår och rumpa</t>
  </si>
  <si>
    <t xml:space="preserve">      Rulla hålfoten med en boll</t>
  </si>
  <si>
    <t xml:space="preserve">     Framsida lår/ diagonalt</t>
  </si>
  <si>
    <t>Nacke</t>
  </si>
  <si>
    <t>Fötter</t>
  </si>
  <si>
    <t>Rörligheten är viktig för alla idrottare men det är olika krav på rörlighet beroende på greninriktning och individens naturliga rörlighet. Övningsalternativ ovan.</t>
  </si>
  <si>
    <t>Varje uppvärm ska innehålla aktiv rörlighetsträning 6-8 min - dvs pendlingar där musklerna successivt kommer ut i ytterläge och förbereds för aktivitet. Stillasittande</t>
  </si>
  <si>
    <t>stretch minskar den explosiva förmågan.</t>
  </si>
  <si>
    <t>Välj övningar utifrån vad träningen ska innehålla. Olika på exempelvis teknikpass och styrkepass - förbered din kropp på det som ska göras.</t>
  </si>
  <si>
    <t xml:space="preserve">Varje träning avslutas med passiv rörlighet de muskler som jobbat mest också töjas mest. Här är det viktigt att du successivt jobbar dig ut till </t>
  </si>
  <si>
    <t>ytterlägen. Lägg minst 8-10 min på rörlighet efter träningen, ibland mer om du behöver det.</t>
  </si>
  <si>
    <t xml:space="preserve">Extra rörlighetspass kan ibland behövas för dem som inte klarar av grenspecifika krav tekniskt. På dessa pass bör övningar väljas för att komma åt just den </t>
  </si>
  <si>
    <t>rörligher som önskas. Ett rörlighetspass kan sträcka sig mellan 15-30 min med flertalet övningar.</t>
  </si>
  <si>
    <t xml:space="preserve">Stretching ska INTE göra ont. För att klara det är det viktigt att du också slappnar av ordentligt i den muskeln som ska töjas ut. </t>
  </si>
  <si>
    <t>Det är inte farligt att genomföra stretch utan uppvärmning innan. Däremot ska du vara beredd på att du inte kommer att nå samma ytterlägen som du kan klara av</t>
  </si>
  <si>
    <t>när du är uppvärmd.</t>
  </si>
  <si>
    <t>Om du är stillastittande under stora delar av dagen kan du behöva lägga mer fokus på dina rygg-, axel- och nackmusker. Men även baksida lår behöver lite mer</t>
  </si>
  <si>
    <t>omsorg om du suttit länge.</t>
  </si>
  <si>
    <t xml:space="preserve">Om det är kallt ute bör du värma upplite mer än vanligt för att kroppens ska klara av samma saker som när det är varmt utomhus. </t>
  </si>
  <si>
    <t>Blodcirkulation är mycket viktigt för din återhämtning. Mjuka och rörliga muskler återhämtar sig bättre - ge musklerna chans till bättre återhämtning genom att</t>
  </si>
  <si>
    <t>jogga ner en stund och därefter stretcha ordentligt.</t>
  </si>
  <si>
    <t>The BIG ugly one</t>
  </si>
  <si>
    <t>Plant underlag 120m - gärna gräs eller grus</t>
  </si>
  <si>
    <t>Johan Wissmans special</t>
  </si>
  <si>
    <t>Backpass - cirkelvariant</t>
  </si>
  <si>
    <t>måste ha minst 200m backe med lagom lutning</t>
  </si>
  <si>
    <t>Ca 45-50 min kontinuerlig löpstyrka - aerob inriktning</t>
  </si>
  <si>
    <t>3 varv utan vila</t>
  </si>
  <si>
    <t xml:space="preserve">Sidohopp korta </t>
  </si>
  <si>
    <t>40m + 40m</t>
  </si>
  <si>
    <t>40m jogg</t>
  </si>
  <si>
    <t xml:space="preserve">80m </t>
  </si>
  <si>
    <t>Rytmiska hoppsasteg - kvicka knän, svagt uppför</t>
  </si>
  <si>
    <t xml:space="preserve">Höga skipp </t>
  </si>
  <si>
    <t>80m</t>
  </si>
  <si>
    <t>2 varv - vila 3 min</t>
  </si>
  <si>
    <t xml:space="preserve">20m </t>
  </si>
  <si>
    <t>Jogga</t>
  </si>
  <si>
    <t>Mångsteg</t>
  </si>
  <si>
    <t>jämnfota hopprep</t>
  </si>
  <si>
    <t>50 hopprep enben</t>
  </si>
  <si>
    <t>50 hopprep skipping</t>
  </si>
  <si>
    <t xml:space="preserve">100m </t>
  </si>
  <si>
    <t>Löpning 80% - fokus på hjulet och avslappnade axlar</t>
  </si>
  <si>
    <t>Sneda Sit ups</t>
  </si>
  <si>
    <t>Jogga nedåt</t>
  </si>
  <si>
    <t>Överstegslöpning</t>
  </si>
  <si>
    <t>Hitlers hund</t>
  </si>
  <si>
    <t>Löpning 80% nedför - bra teknisk löpning - vänd direkt - ingen vila</t>
  </si>
  <si>
    <t>Hoppsa - utfall på 3:e</t>
  </si>
  <si>
    <t>200m</t>
  </si>
  <si>
    <t>Löpning 75%</t>
  </si>
  <si>
    <t>vila 5 min</t>
  </si>
  <si>
    <t>Hälkick ut i löp</t>
  </si>
  <si>
    <t xml:space="preserve">Utfallsteg uppför i sidled </t>
  </si>
  <si>
    <t>VÄ</t>
  </si>
  <si>
    <t xml:space="preserve">Enbens skipp </t>
  </si>
  <si>
    <t>HÖ</t>
  </si>
  <si>
    <t>Superstar - armhäv position, hoppa in med fötterna</t>
  </si>
  <si>
    <t>Utfallsteg uppför - i frånskjut kom upp i "ståtlig" position, högt knä</t>
  </si>
  <si>
    <t>2x 20sek snabba övningsbyten</t>
  </si>
  <si>
    <t>5 övningar med stabilitetsinriktning</t>
  </si>
  <si>
    <t>Armpendlingar</t>
  </si>
  <si>
    <t xml:space="preserve">10x </t>
  </si>
  <si>
    <t>Snabba utfall utan att stanna</t>
  </si>
  <si>
    <t>Totalen</t>
  </si>
  <si>
    <t>Sidohopp långa</t>
  </si>
  <si>
    <t>2x 60m</t>
  </si>
  <si>
    <t>Koordinationslopp - vänd och tillbaka</t>
  </si>
  <si>
    <t>3x 20 sek</t>
  </si>
  <si>
    <t>Skipp på stället med armar raka över huvudet</t>
  </si>
  <si>
    <t>Grodhopp</t>
  </si>
  <si>
    <t>40m</t>
  </si>
  <si>
    <t>80m jogg</t>
  </si>
  <si>
    <t>Baklänges kick</t>
  </si>
  <si>
    <t>Stelben / hjul 3:e</t>
  </si>
  <si>
    <t>Häcksitt (inåtvänt 2:a ben) - snabb benlyft 1:a ben</t>
  </si>
  <si>
    <t>Rytmiska mångsteg</t>
  </si>
  <si>
    <t>Skippstuds</t>
  </si>
  <si>
    <t>Häcksitt - böj o sträck 1:a ben</t>
  </si>
  <si>
    <t>Stelben</t>
  </si>
  <si>
    <t>Underbenskick</t>
  </si>
  <si>
    <t>Häcksitt - fram o tillbaka 2:a ben</t>
  </si>
  <si>
    <t>Twistjumps</t>
  </si>
  <si>
    <t>400m</t>
  </si>
  <si>
    <t>Jogg ner</t>
  </si>
  <si>
    <t>Indianhopp</t>
  </si>
  <si>
    <t>2x 20 dynamiska bålövningar</t>
  </si>
  <si>
    <t>5 övningar med mage &amp; rygg</t>
  </si>
  <si>
    <t>Enb hopp över kon/ linje</t>
  </si>
  <si>
    <t>Höft uppskjut</t>
  </si>
  <si>
    <t>Enb framhopp BROMS</t>
  </si>
  <si>
    <t xml:space="preserve">40m </t>
  </si>
  <si>
    <t>Sittande triceps press (dipps)</t>
  </si>
  <si>
    <t>Stelbenslöpning (Ravelli)</t>
  </si>
  <si>
    <t>Baklänges gång 90 grader</t>
  </si>
  <si>
    <t>Baklänges skipping</t>
  </si>
  <si>
    <t>Sidogång 90 grader höger</t>
  </si>
  <si>
    <t>Sit ups - korta snabba crunch</t>
  </si>
  <si>
    <t>Sidogång 90 grader vänster</t>
  </si>
  <si>
    <t>50m</t>
  </si>
  <si>
    <t>Skipp - hög &amp; långsam</t>
  </si>
  <si>
    <t>Jogg ca 3-4 min</t>
  </si>
  <si>
    <t xml:space="preserve">Lilla hjulet - armar sträckta </t>
  </si>
  <si>
    <t>Sidofällkniv med armstöd</t>
  </si>
  <si>
    <t>Valfria trappövningar</t>
  </si>
  <si>
    <t xml:space="preserve">2-3x / övning </t>
  </si>
  <si>
    <t>Max 12 totalt</t>
  </si>
  <si>
    <t xml:space="preserve">10x 15 sek / 15 sek aeroba intervaller 70% fart joggvila </t>
  </si>
  <si>
    <t>Långsam jogg</t>
  </si>
  <si>
    <t>5x 80m stegring upp till 80% på plant på väg hem</t>
  </si>
  <si>
    <t>Uthålliga cirkeln - 10´an</t>
  </si>
  <si>
    <t>Löp &amp; hopp Cirkel</t>
  </si>
  <si>
    <t>Häck- &amp; bålcirkel</t>
  </si>
  <si>
    <t>2 varv - vila 3-4 min</t>
  </si>
  <si>
    <t>2 varv - vila 2 min</t>
  </si>
  <si>
    <t>Höga hjulskipp</t>
  </si>
  <si>
    <t>70% löpning tillbaka efter alla övningar</t>
  </si>
  <si>
    <t>Scorpionen</t>
  </si>
  <si>
    <t>Häck gång</t>
  </si>
  <si>
    <t>främre ben över häck</t>
  </si>
  <si>
    <t>4x 6 häck</t>
  </si>
  <si>
    <t>Sidohopp vä + hö</t>
  </si>
  <si>
    <t>25+25m</t>
  </si>
  <si>
    <t>Kosacken</t>
  </si>
  <si>
    <t>Hoppsa rytm 40m över låga häckar (5-6m mellan)</t>
  </si>
  <si>
    <t>Överstegslöp vä</t>
  </si>
  <si>
    <t>Punkhopp</t>
  </si>
  <si>
    <t>bakre ben över häck</t>
  </si>
  <si>
    <t>Hoppsasteg + utfall var 3:e</t>
  </si>
  <si>
    <t>Överstegs löp hö</t>
  </si>
  <si>
    <t>Armhävningar</t>
  </si>
  <si>
    <t xml:space="preserve">Mångsteg </t>
  </si>
  <si>
    <t>Sidoplanka</t>
  </si>
  <si>
    <t>dra övre knä mot bröstkorgen</t>
  </si>
  <si>
    <t>10 / ben</t>
  </si>
  <si>
    <t>Överstegslöp vä + hö</t>
  </si>
  <si>
    <t>dra nedre knä mot bröstkorgen</t>
  </si>
  <si>
    <t>Lilla hjulet</t>
  </si>
  <si>
    <t>Galopphopp 1 stegsrytm</t>
  </si>
  <si>
    <t>25 + 25m</t>
  </si>
  <si>
    <t>Korset</t>
  </si>
  <si>
    <t>Stelben / skipp var 3:e steg</t>
  </si>
  <si>
    <t>Sidohopp vä</t>
  </si>
  <si>
    <t>Sit ups crunch</t>
  </si>
  <si>
    <t>Samma ben först på varje</t>
  </si>
  <si>
    <t>2x 6 häck / ben</t>
  </si>
  <si>
    <t>Snabb stegring</t>
  </si>
  <si>
    <t>Sidohopp hö</t>
  </si>
  <si>
    <t>Rygglyft</t>
  </si>
  <si>
    <t>Fällknivar</t>
  </si>
  <si>
    <t xml:space="preserve">Baklänges </t>
  </si>
  <si>
    <t>Stegring</t>
  </si>
  <si>
    <t>vila 10 sek</t>
  </si>
  <si>
    <t>3x 60m</t>
  </si>
  <si>
    <t>Underbens utkickar</t>
  </si>
  <si>
    <t>25m+25m</t>
  </si>
  <si>
    <t>Snabba hälkickar</t>
  </si>
  <si>
    <t>Plankan</t>
  </si>
  <si>
    <t>Dra Vä knä mot armhålan</t>
  </si>
  <si>
    <t>Enbenshopp</t>
  </si>
  <si>
    <t>Stelben klapp u ben</t>
  </si>
  <si>
    <t>Brygga upp o ner</t>
  </si>
  <si>
    <t>Dra Hö knä mot armhålan</t>
  </si>
  <si>
    <t>Låga hjulskipp</t>
  </si>
  <si>
    <t>Höftlyft</t>
  </si>
  <si>
    <t>Höga snabba skipp arm över huvud</t>
  </si>
  <si>
    <t>Halvskipp 4-4- osv</t>
  </si>
  <si>
    <t>Häckrullningar</t>
  </si>
  <si>
    <t>Häck studs</t>
  </si>
  <si>
    <t xml:space="preserve">Samma ben först på varje </t>
  </si>
  <si>
    <t>Snabba skipping</t>
  </si>
  <si>
    <t>Can can skipp</t>
  </si>
  <si>
    <t xml:space="preserve">Utfallssteg </t>
  </si>
  <si>
    <t>Älgkliv - direkt benbyte</t>
  </si>
  <si>
    <t xml:space="preserve">Avsluta med 70% löpning </t>
  </si>
  <si>
    <t>5x 200m gångvila</t>
  </si>
  <si>
    <t>Bålsnurren</t>
  </si>
  <si>
    <t>3 fällkniv - rotera utan att nudda ben/ arm i mark - 3 rygglyft osv</t>
  </si>
  <si>
    <t>Magliggande</t>
  </si>
  <si>
    <t>Raka benlyft - håll ihop hälarna</t>
  </si>
  <si>
    <t xml:space="preserve">Häckstuds </t>
  </si>
  <si>
    <t>Rakt ben över häcken - studsa i sidled</t>
  </si>
  <si>
    <t>1 varv runt Hö</t>
  </si>
  <si>
    <t>1 varv runt Vä</t>
  </si>
  <si>
    <t>Högt knä över häcken - studsa i sidled</t>
  </si>
  <si>
    <t xml:space="preserve">Löptabell </t>
  </si>
  <si>
    <t>OBS - alla tider i kolumnerna är avsedda för första fot tidtagning. = ungefär 0,6 sek lägre tid än en eltid.</t>
  </si>
  <si>
    <t>60m</t>
  </si>
  <si>
    <t>120m</t>
  </si>
  <si>
    <t>eltid</t>
  </si>
  <si>
    <t>1a fot</t>
  </si>
  <si>
    <t>150m</t>
  </si>
  <si>
    <t>180m</t>
  </si>
  <si>
    <t>250m</t>
  </si>
  <si>
    <t>300m</t>
  </si>
  <si>
    <t>500m</t>
  </si>
  <si>
    <t>600m</t>
  </si>
  <si>
    <t>Anmälda</t>
  </si>
  <si>
    <t>Finns max 65 bäddar</t>
  </si>
  <si>
    <t>Inbetalningslista - Växjö 20-22 januari</t>
  </si>
  <si>
    <t>Logilista - Växjö</t>
  </si>
  <si>
    <t>Bo</t>
  </si>
  <si>
    <t>Ner</t>
  </si>
  <si>
    <t>Hem</t>
  </si>
  <si>
    <t>12 ENKEL</t>
  </si>
  <si>
    <t>Busschaufför</t>
  </si>
  <si>
    <t>Kostnad för bussresa</t>
  </si>
  <si>
    <t>Gruppmedel - Wickert</t>
  </si>
  <si>
    <t>Kaj Sundström</t>
  </si>
  <si>
    <t>Enkel</t>
  </si>
  <si>
    <t>Petter Olson</t>
  </si>
  <si>
    <t>tåg hem</t>
  </si>
  <si>
    <t>Egen budget</t>
  </si>
  <si>
    <t>Magnus Wickert</t>
  </si>
  <si>
    <t>Klubbkostnad 980</t>
  </si>
  <si>
    <t>Conny Silfver</t>
  </si>
  <si>
    <t>Sofie Persson</t>
  </si>
  <si>
    <t>Lena Håkansson</t>
  </si>
  <si>
    <t>Jenny Wingqvist</t>
  </si>
  <si>
    <t>Sergerj Nikolajev</t>
  </si>
  <si>
    <t>Gregorios Kyriakoudis</t>
  </si>
  <si>
    <t>Ulla Boman</t>
  </si>
  <si>
    <t>Jan Samuelsson</t>
  </si>
  <si>
    <t>Linnea Funk</t>
  </si>
  <si>
    <t>Thomas Yemane</t>
  </si>
  <si>
    <t>Johan Fallenius </t>
  </si>
  <si>
    <t>Erik Djurberg</t>
  </si>
  <si>
    <t>Mats Eriksson </t>
  </si>
  <si>
    <t>Fredrik Samuelsson</t>
  </si>
  <si>
    <t>tåg</t>
  </si>
  <si>
    <t xml:space="preserve">tåg  </t>
  </si>
  <si>
    <t>Fredrik Oderborn</t>
  </si>
  <si>
    <t>Jakob Samuelsson</t>
  </si>
  <si>
    <t>Michael Pettersson</t>
  </si>
  <si>
    <t>Beatrix Flensborg</t>
  </si>
  <si>
    <t>34 DUBBEL</t>
  </si>
  <si>
    <t>Erik Taxell</t>
  </si>
  <si>
    <t>Twin</t>
  </si>
  <si>
    <t>Mindor Bergler</t>
  </si>
  <si>
    <t>vakant</t>
  </si>
  <si>
    <t>Olle Skymne</t>
  </si>
  <si>
    <t>Ida Malmboreg</t>
  </si>
  <si>
    <t>Maria Samuelsson</t>
  </si>
  <si>
    <t>Julia Samuelsson</t>
  </si>
  <si>
    <t>Extrasäng behövs här</t>
  </si>
  <si>
    <t>Isabelle Malmborg</t>
  </si>
  <si>
    <t>Queenbed</t>
  </si>
  <si>
    <t>Leo Håkansson</t>
  </si>
  <si>
    <t>Natalie Lindgren</t>
  </si>
  <si>
    <t>Alva Aldrin</t>
  </si>
  <si>
    <t>Vidar Lind</t>
  </si>
  <si>
    <t>Tilda Bergsten</t>
  </si>
  <si>
    <t>Hugo Vennber</t>
  </si>
  <si>
    <t>Linus Jonsson </t>
  </si>
  <si>
    <t>Elias Boman </t>
  </si>
  <si>
    <t>Nellie Arbman </t>
  </si>
  <si>
    <t>Ellen Antivilo Lindsjöö </t>
  </si>
  <si>
    <t>Andrea Mannheimer </t>
  </si>
  <si>
    <t>Nathalia Yacoub </t>
  </si>
  <si>
    <t>Natacha Skenarbrink </t>
  </si>
  <si>
    <t>Tuva Kjellström </t>
  </si>
  <si>
    <t>Behåll som eventuellt sjukrum</t>
  </si>
  <si>
    <t>Elsa Eriksson </t>
  </si>
  <si>
    <t>Emelie Beckman </t>
  </si>
  <si>
    <t>Caroline Graveley </t>
  </si>
  <si>
    <t>Clara Fallenius </t>
  </si>
  <si>
    <t>Emelie Malmborg </t>
  </si>
  <si>
    <t>Jessica Holmberg </t>
  </si>
  <si>
    <t>Elias Lind </t>
  </si>
  <si>
    <t>Jonathan Kihlström </t>
  </si>
  <si>
    <t>Dubbel</t>
  </si>
  <si>
    <t>Hugo Ahlénius </t>
  </si>
  <si>
    <t>Vincent Arousell </t>
  </si>
  <si>
    <t>Laura Fodor </t>
  </si>
  <si>
    <t>Marika Åstrand </t>
  </si>
  <si>
    <t>Clara Björhn </t>
  </si>
  <si>
    <t>Ville Borgå </t>
  </si>
  <si>
    <t>Beckham</t>
  </si>
  <si>
    <t>Ebba Björhn </t>
  </si>
  <si>
    <t>Wilja Wickert</t>
  </si>
  <si>
    <t>Sofia Boman</t>
  </si>
  <si>
    <t>Esrom Abreham</t>
  </si>
  <si>
    <t>Ludvig Gileborn</t>
  </si>
  <si>
    <t>Isabel Lindgren</t>
  </si>
  <si>
    <t>Amanda Barasciutti</t>
  </si>
  <si>
    <t>Emilia Nordqvist </t>
  </si>
  <si>
    <t>Filippa Svalstedt</t>
  </si>
  <si>
    <t>Oliver Gao </t>
  </si>
  <si>
    <t>Tobias Rydberg </t>
  </si>
  <si>
    <t>Jasmin Blomberg</t>
  </si>
  <si>
    <t>Linnea Johansson </t>
  </si>
  <si>
    <t xml:space="preserve">Stella Krywult </t>
  </si>
  <si>
    <t>Viktor Möller </t>
  </si>
  <si>
    <t>Albert Henriksson</t>
  </si>
  <si>
    <t>Oderborn</t>
  </si>
  <si>
    <t>Max Bechtel</t>
  </si>
  <si>
    <t>Jacob Holmberg Tyssen</t>
  </si>
  <si>
    <t>Åker själv</t>
  </si>
  <si>
    <t>Jacob Holnberg Tyssen</t>
  </si>
  <si>
    <t>Esrom abreham</t>
  </si>
  <si>
    <t>7 pax för mycket för att få in i den maxat stora bussen på 61 platser.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</si>
</sst>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5"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i/>
      <sz val="12"/>
      <color indexed="8"/>
      <name val="Times New Roman"/>
      <family val="1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  <font>
      <i/>
      <sz val="14"/>
      <color indexed="8"/>
      <name val="Times New Roman"/>
      <family val="1"/>
    </font>
    <font>
      <b/>
      <i/>
      <sz val="14"/>
      <color indexed="8"/>
      <name val="Times New Roman"/>
      <family val="1"/>
    </font>
    <font>
      <i/>
      <u/>
      <sz val="14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u/>
      <sz val="8"/>
      <color indexed="8"/>
      <name val="Calibri"/>
      <family val="2"/>
    </font>
    <font>
      <sz val="1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i/>
      <u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4"/>
      <color theme="1"/>
      <name val="Times New Roman"/>
      <family val="1"/>
    </font>
    <font>
      <sz val="11"/>
      <color theme="1"/>
      <name val="Times New Roman"/>
      <family val="1"/>
    </font>
    <font>
      <sz val="8"/>
      <color theme="1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i/>
      <u/>
      <sz val="12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u/>
      <sz val="10"/>
      <color rgb="FF000000"/>
      <name val="Calibri"/>
      <family val="2"/>
      <scheme val="minor"/>
    </font>
    <font>
      <sz val="8"/>
      <color theme="1"/>
      <name val="Times New Roman"/>
      <family val="1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u/>
      <sz val="8"/>
      <color theme="1"/>
      <name val="Calibri"/>
      <family val="2"/>
      <scheme val="minor"/>
    </font>
    <font>
      <i/>
      <u/>
      <sz val="10"/>
      <color theme="1"/>
      <name val="Calibri"/>
      <family val="2"/>
      <scheme val="minor"/>
    </font>
    <font>
      <b/>
      <sz val="8"/>
      <color theme="1"/>
      <name val="Times New Roman"/>
      <family val="1"/>
    </font>
    <font>
      <i/>
      <sz val="8"/>
      <color theme="1"/>
      <name val="Times New Roman"/>
      <family val="1"/>
    </font>
    <font>
      <u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20FF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2" fillId="0" borderId="0"/>
  </cellStyleXfs>
  <cellXfs count="422">
    <xf numFmtId="0" fontId="0" fillId="0" borderId="0" xfId="0"/>
    <xf numFmtId="0" fontId="0" fillId="0" borderId="0" xfId="0" applyAlignment="1">
      <alignment horizontal="left"/>
    </xf>
    <xf numFmtId="2" fontId="19" fillId="0" borderId="0" xfId="0" applyNumberFormat="1" applyFont="1" applyAlignment="1">
      <alignment horizontal="left"/>
    </xf>
    <xf numFmtId="2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9" fontId="0" fillId="2" borderId="1" xfId="0" applyNumberFormat="1" applyFill="1" applyBorder="1" applyAlignment="1">
      <alignment horizontal="left"/>
    </xf>
    <xf numFmtId="9" fontId="0" fillId="2" borderId="2" xfId="0" applyNumberFormat="1" applyFill="1" applyBorder="1" applyAlignment="1">
      <alignment horizontal="left"/>
    </xf>
    <xf numFmtId="9" fontId="0" fillId="2" borderId="3" xfId="0" applyNumberFormat="1" applyFill="1" applyBorder="1" applyAlignment="1">
      <alignment horizontal="left"/>
    </xf>
    <xf numFmtId="2" fontId="19" fillId="3" borderId="0" xfId="0" applyNumberFormat="1" applyFont="1" applyFill="1" applyAlignment="1">
      <alignment horizontal="left"/>
    </xf>
    <xf numFmtId="164" fontId="0" fillId="3" borderId="0" xfId="0" applyNumberFormat="1" applyFill="1" applyAlignment="1">
      <alignment horizontal="left"/>
    </xf>
    <xf numFmtId="2" fontId="0" fillId="3" borderId="2" xfId="0" applyNumberFormat="1" applyFill="1" applyBorder="1" applyAlignment="1">
      <alignment horizontal="left"/>
    </xf>
    <xf numFmtId="164" fontId="0" fillId="3" borderId="2" xfId="0" applyNumberFormat="1" applyFill="1" applyBorder="1" applyAlignment="1">
      <alignment horizontal="left"/>
    </xf>
    <xf numFmtId="164" fontId="0" fillId="0" borderId="4" xfId="0" applyNumberFormat="1" applyBorder="1" applyAlignment="1">
      <alignment horizontal="left"/>
    </xf>
    <xf numFmtId="2" fontId="0" fillId="2" borderId="5" xfId="0" applyNumberFormat="1" applyFill="1" applyBorder="1" applyAlignment="1">
      <alignment horizontal="left"/>
    </xf>
    <xf numFmtId="2" fontId="0" fillId="2" borderId="6" xfId="0" applyNumberFormat="1" applyFill="1" applyBorder="1" applyAlignment="1">
      <alignment horizontal="left"/>
    </xf>
    <xf numFmtId="2" fontId="0" fillId="2" borderId="7" xfId="0" applyNumberFormat="1" applyFill="1" applyBorder="1" applyAlignment="1">
      <alignment horizontal="left"/>
    </xf>
    <xf numFmtId="2" fontId="0" fillId="0" borderId="2" xfId="0" applyNumberFormat="1" applyBorder="1" applyAlignment="1">
      <alignment horizontal="left"/>
    </xf>
    <xf numFmtId="164" fontId="0" fillId="0" borderId="8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  <xf numFmtId="164" fontId="0" fillId="0" borderId="2" xfId="0" applyNumberFormat="1" applyBorder="1" applyAlignment="1">
      <alignment horizontal="left"/>
    </xf>
    <xf numFmtId="164" fontId="0" fillId="0" borderId="3" xfId="0" applyNumberFormat="1" applyBorder="1" applyAlignment="1">
      <alignment horizontal="left"/>
    </xf>
    <xf numFmtId="2" fontId="19" fillId="2" borderId="5" xfId="0" applyNumberFormat="1" applyFont="1" applyFill="1" applyBorder="1" applyAlignment="1">
      <alignment horizontal="left"/>
    </xf>
    <xf numFmtId="2" fontId="19" fillId="2" borderId="6" xfId="0" applyNumberFormat="1" applyFont="1" applyFill="1" applyBorder="1" applyAlignment="1">
      <alignment horizontal="left"/>
    </xf>
    <xf numFmtId="2" fontId="19" fillId="2" borderId="7" xfId="0" applyNumberFormat="1" applyFont="1" applyFill="1" applyBorder="1" applyAlignment="1">
      <alignment horizontal="left"/>
    </xf>
    <xf numFmtId="164" fontId="0" fillId="4" borderId="4" xfId="0" applyNumberFormat="1" applyFill="1" applyBorder="1" applyAlignment="1">
      <alignment horizontal="left"/>
    </xf>
    <xf numFmtId="164" fontId="0" fillId="4" borderId="3" xfId="0" applyNumberFormat="1" applyFill="1" applyBorder="1" applyAlignment="1">
      <alignment horizontal="left"/>
    </xf>
    <xf numFmtId="0" fontId="19" fillId="0" borderId="0" xfId="0" applyFont="1"/>
    <xf numFmtId="0" fontId="19" fillId="0" borderId="0" xfId="0" applyFont="1" applyAlignment="1">
      <alignment horizontal="left"/>
    </xf>
    <xf numFmtId="16" fontId="0" fillId="0" borderId="0" xfId="0" applyNumberFormat="1" applyAlignment="1">
      <alignment horizontal="left"/>
    </xf>
    <xf numFmtId="0" fontId="20" fillId="0" borderId="0" xfId="0" applyFont="1"/>
    <xf numFmtId="0" fontId="0" fillId="0" borderId="9" xfId="0" applyBorder="1"/>
    <xf numFmtId="0" fontId="0" fillId="0" borderId="10" xfId="0" applyBorder="1"/>
    <xf numFmtId="0" fontId="0" fillId="2" borderId="9" xfId="0" applyFill="1" applyBorder="1"/>
    <xf numFmtId="14" fontId="0" fillId="0" borderId="0" xfId="0" applyNumberFormat="1"/>
    <xf numFmtId="16" fontId="0" fillId="0" borderId="0" xfId="0" applyNumberFormat="1"/>
    <xf numFmtId="0" fontId="19" fillId="5" borderId="11" xfId="0" applyFont="1" applyFill="1" applyBorder="1"/>
    <xf numFmtId="0" fontId="0" fillId="5" borderId="11" xfId="0" applyFill="1" applyBorder="1"/>
    <xf numFmtId="0" fontId="0" fillId="5" borderId="0" xfId="0" applyFill="1"/>
    <xf numFmtId="0" fontId="0" fillId="5" borderId="0" xfId="0" applyFill="1" applyAlignment="1">
      <alignment horizontal="left"/>
    </xf>
    <xf numFmtId="0" fontId="21" fillId="0" borderId="0" xfId="0" applyFont="1" applyAlignment="1">
      <alignment horizontal="left"/>
    </xf>
    <xf numFmtId="0" fontId="22" fillId="5" borderId="0" xfId="0" applyFont="1" applyFill="1"/>
    <xf numFmtId="0" fontId="19" fillId="5" borderId="0" xfId="0" applyFont="1" applyFill="1"/>
    <xf numFmtId="0" fontId="19" fillId="0" borderId="0" xfId="0" applyFont="1" applyAlignment="1">
      <alignment horizontal="center"/>
    </xf>
    <xf numFmtId="0" fontId="0" fillId="2" borderId="0" xfId="0" applyFill="1" applyAlignment="1">
      <alignment horizontal="left"/>
    </xf>
    <xf numFmtId="0" fontId="23" fillId="3" borderId="0" xfId="0" applyFont="1" applyFill="1" applyAlignment="1">
      <alignment vertical="center" wrapText="1"/>
    </xf>
    <xf numFmtId="0" fontId="0" fillId="3" borderId="0" xfId="0" applyFill="1" applyAlignment="1">
      <alignment horizontal="left"/>
    </xf>
    <xf numFmtId="0" fontId="24" fillId="6" borderId="0" xfId="0" applyFont="1" applyFill="1"/>
    <xf numFmtId="0" fontId="0" fillId="0" borderId="0" xfId="0" applyAlignment="1">
      <alignment horizontal="center"/>
    </xf>
    <xf numFmtId="0" fontId="0" fillId="6" borderId="0" xfId="0" applyFill="1" applyAlignment="1">
      <alignment horizontal="center"/>
    </xf>
    <xf numFmtId="0" fontId="0" fillId="0" borderId="12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6" borderId="0" xfId="0" applyFill="1" applyAlignment="1">
      <alignment horizontal="left"/>
    </xf>
    <xf numFmtId="0" fontId="0" fillId="7" borderId="0" xfId="0" applyFill="1" applyAlignment="1">
      <alignment horizontal="left"/>
    </xf>
    <xf numFmtId="0" fontId="24" fillId="7" borderId="0" xfId="0" applyFont="1" applyFill="1"/>
    <xf numFmtId="0" fontId="0" fillId="8" borderId="0" xfId="0" applyFill="1" applyAlignment="1">
      <alignment horizontal="left"/>
    </xf>
    <xf numFmtId="0" fontId="0" fillId="8" borderId="12" xfId="0" applyFill="1" applyBorder="1" applyAlignment="1">
      <alignment horizontal="left"/>
    </xf>
    <xf numFmtId="0" fontId="0" fillId="0" borderId="12" xfId="0" applyBorder="1" applyAlignment="1">
      <alignment horizontal="left"/>
    </xf>
    <xf numFmtId="0" fontId="23" fillId="0" borderId="0" xfId="0" applyFont="1" applyAlignment="1">
      <alignment vertical="center" wrapText="1"/>
    </xf>
    <xf numFmtId="0" fontId="24" fillId="0" borderId="0" xfId="0" applyFont="1"/>
    <xf numFmtId="0" fontId="24" fillId="0" borderId="9" xfId="0" applyFont="1" applyBorder="1"/>
    <xf numFmtId="0" fontId="25" fillId="0" borderId="0" xfId="0" applyFont="1"/>
    <xf numFmtId="0" fontId="24" fillId="0" borderId="9" xfId="0" applyFont="1" applyBorder="1" applyAlignment="1">
      <alignment horizontal="left"/>
    </xf>
    <xf numFmtId="0" fontId="25" fillId="0" borderId="10" xfId="0" applyFont="1" applyBorder="1" applyAlignment="1">
      <alignment horizontal="left"/>
    </xf>
    <xf numFmtId="0" fontId="24" fillId="0" borderId="0" xfId="0" applyFont="1" applyAlignment="1">
      <alignment horizontal="left"/>
    </xf>
    <xf numFmtId="0" fontId="24" fillId="0" borderId="9" xfId="0" applyFont="1" applyBorder="1" applyAlignment="1">
      <alignment vertical="center" wrapText="1"/>
    </xf>
    <xf numFmtId="0" fontId="24" fillId="9" borderId="9" xfId="0" applyFont="1" applyFill="1" applyBorder="1"/>
    <xf numFmtId="0" fontId="23" fillId="9" borderId="0" xfId="0" applyFont="1" applyFill="1" applyAlignment="1">
      <alignment vertical="center" wrapText="1"/>
    </xf>
    <xf numFmtId="0" fontId="19" fillId="5" borderId="0" xfId="0" applyFont="1" applyFill="1" applyAlignment="1">
      <alignment horizontal="left"/>
    </xf>
    <xf numFmtId="0" fontId="0" fillId="5" borderId="11" xfId="0" applyFill="1" applyBorder="1" applyAlignment="1">
      <alignment horizontal="right"/>
    </xf>
    <xf numFmtId="0" fontId="0" fillId="5" borderId="0" xfId="0" applyFill="1" applyAlignment="1">
      <alignment horizontal="right"/>
    </xf>
    <xf numFmtId="0" fontId="0" fillId="0" borderId="0" xfId="0" applyAlignment="1">
      <alignment horizontal="right"/>
    </xf>
    <xf numFmtId="0" fontId="20" fillId="5" borderId="0" xfId="0" applyFont="1" applyFill="1" applyAlignment="1">
      <alignment horizontal="left"/>
    </xf>
    <xf numFmtId="0" fontId="20" fillId="5" borderId="0" xfId="0" applyFont="1" applyFill="1" applyAlignment="1">
      <alignment horizontal="right"/>
    </xf>
    <xf numFmtId="0" fontId="20" fillId="5" borderId="0" xfId="0" applyFont="1" applyFill="1"/>
    <xf numFmtId="0" fontId="0" fillId="0" borderId="12" xfId="0" applyBorder="1"/>
    <xf numFmtId="0" fontId="19" fillId="0" borderId="9" xfId="0" applyFon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19" fillId="0" borderId="17" xfId="0" applyFont="1" applyBorder="1"/>
    <xf numFmtId="0" fontId="19" fillId="0" borderId="18" xfId="0" applyFont="1" applyBorder="1"/>
    <xf numFmtId="0" fontId="19" fillId="0" borderId="19" xfId="0" applyFont="1" applyBorder="1"/>
    <xf numFmtId="0" fontId="0" fillId="2" borderId="0" xfId="0" applyFill="1"/>
    <xf numFmtId="0" fontId="0" fillId="2" borderId="12" xfId="0" applyFill="1" applyBorder="1" applyAlignment="1">
      <alignment horizontal="left"/>
    </xf>
    <xf numFmtId="0" fontId="1" fillId="5" borderId="0" xfId="0" applyFont="1" applyFill="1"/>
    <xf numFmtId="0" fontId="2" fillId="5" borderId="0" xfId="0" applyFont="1" applyFill="1"/>
    <xf numFmtId="0" fontId="3" fillId="5" borderId="0" xfId="0" applyFont="1" applyFill="1"/>
    <xf numFmtId="0" fontId="2" fillId="5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0" fontId="19" fillId="0" borderId="12" xfId="0" applyFont="1" applyBorder="1"/>
    <xf numFmtId="0" fontId="19" fillId="10" borderId="0" xfId="0" applyFont="1" applyFill="1"/>
    <xf numFmtId="0" fontId="0" fillId="10" borderId="0" xfId="0" applyFill="1"/>
    <xf numFmtId="0" fontId="19" fillId="10" borderId="12" xfId="0" applyFont="1" applyFill="1" applyBorder="1"/>
    <xf numFmtId="0" fontId="0" fillId="10" borderId="12" xfId="0" applyFill="1" applyBorder="1"/>
    <xf numFmtId="0" fontId="0" fillId="2" borderId="13" xfId="0" applyFill="1" applyBorder="1"/>
    <xf numFmtId="0" fontId="0" fillId="11" borderId="0" xfId="0" applyFill="1"/>
    <xf numFmtId="0" fontId="19" fillId="11" borderId="17" xfId="0" applyFont="1" applyFill="1" applyBorder="1"/>
    <xf numFmtId="0" fontId="19" fillId="11" borderId="13" xfId="0" applyFont="1" applyFill="1" applyBorder="1"/>
    <xf numFmtId="0" fontId="0" fillId="11" borderId="14" xfId="0" applyFill="1" applyBorder="1"/>
    <xf numFmtId="0" fontId="0" fillId="11" borderId="18" xfId="0" applyFill="1" applyBorder="1"/>
    <xf numFmtId="0" fontId="0" fillId="11" borderId="15" xfId="0" applyFill="1" applyBorder="1"/>
    <xf numFmtId="0" fontId="0" fillId="11" borderId="19" xfId="0" applyFill="1" applyBorder="1"/>
    <xf numFmtId="0" fontId="0" fillId="11" borderId="16" xfId="0" applyFill="1" applyBorder="1"/>
    <xf numFmtId="0" fontId="19" fillId="2" borderId="17" xfId="0" applyFont="1" applyFill="1" applyBorder="1"/>
    <xf numFmtId="0" fontId="0" fillId="2" borderId="18" xfId="0" applyFill="1" applyBorder="1" applyAlignment="1">
      <alignment horizontal="left"/>
    </xf>
    <xf numFmtId="0" fontId="0" fillId="2" borderId="15" xfId="0" applyFill="1" applyBorder="1" applyAlignment="1">
      <alignment horizontal="left"/>
    </xf>
    <xf numFmtId="0" fontId="0" fillId="2" borderId="19" xfId="0" applyFill="1" applyBorder="1" applyAlignment="1">
      <alignment horizontal="left"/>
    </xf>
    <xf numFmtId="0" fontId="0" fillId="2" borderId="16" xfId="0" applyFill="1" applyBorder="1" applyAlignment="1">
      <alignment horizontal="left"/>
    </xf>
    <xf numFmtId="0" fontId="0" fillId="11" borderId="12" xfId="0" applyFill="1" applyBorder="1"/>
    <xf numFmtId="0" fontId="19" fillId="10" borderId="13" xfId="0" applyFont="1" applyFill="1" applyBorder="1"/>
    <xf numFmtId="0" fontId="0" fillId="10" borderId="13" xfId="0" applyFill="1" applyBorder="1"/>
    <xf numFmtId="0" fontId="19" fillId="2" borderId="0" xfId="0" applyFont="1" applyFill="1"/>
    <xf numFmtId="0" fontId="5" fillId="5" borderId="0" xfId="0" applyFont="1" applyFill="1"/>
    <xf numFmtId="0" fontId="6" fillId="5" borderId="0" xfId="0" applyFont="1" applyFill="1"/>
    <xf numFmtId="0" fontId="5" fillId="12" borderId="0" xfId="0" applyFont="1" applyFill="1"/>
    <xf numFmtId="0" fontId="4" fillId="5" borderId="0" xfId="0" applyFont="1" applyFill="1"/>
    <xf numFmtId="0" fontId="5" fillId="5" borderId="0" xfId="0" applyFont="1" applyFill="1" applyAlignment="1">
      <alignment horizontal="left"/>
    </xf>
    <xf numFmtId="0" fontId="4" fillId="5" borderId="0" xfId="0" applyFont="1" applyFill="1" applyAlignment="1">
      <alignment horizontal="left"/>
    </xf>
    <xf numFmtId="0" fontId="7" fillId="5" borderId="0" xfId="0" applyFont="1" applyFill="1"/>
    <xf numFmtId="0" fontId="4" fillId="12" borderId="0" xfId="0" applyFont="1" applyFill="1"/>
    <xf numFmtId="0" fontId="8" fillId="5" borderId="0" xfId="0" applyFont="1" applyFill="1"/>
    <xf numFmtId="0" fontId="6" fillId="5" borderId="0" xfId="0" applyFont="1" applyFill="1" applyAlignment="1">
      <alignment horizontal="left"/>
    </xf>
    <xf numFmtId="0" fontId="26" fillId="5" borderId="0" xfId="0" applyFont="1" applyFill="1"/>
    <xf numFmtId="0" fontId="9" fillId="12" borderId="0" xfId="0" applyFont="1" applyFill="1"/>
    <xf numFmtId="0" fontId="26" fillId="12" borderId="0" xfId="0" applyFont="1" applyFill="1"/>
    <xf numFmtId="0" fontId="26" fillId="0" borderId="0" xfId="0" applyFont="1"/>
    <xf numFmtId="0" fontId="10" fillId="5" borderId="0" xfId="0" applyFont="1" applyFill="1"/>
    <xf numFmtId="0" fontId="9" fillId="5" borderId="0" xfId="0" applyFont="1" applyFill="1"/>
    <xf numFmtId="0" fontId="27" fillId="0" borderId="0" xfId="0" applyFont="1"/>
    <xf numFmtId="0" fontId="4" fillId="12" borderId="0" xfId="0" applyFont="1" applyFill="1" applyAlignment="1">
      <alignment horizontal="left"/>
    </xf>
    <xf numFmtId="0" fontId="5" fillId="12" borderId="0" xfId="0" applyFont="1" applyFill="1" applyAlignment="1">
      <alignment horizontal="left"/>
    </xf>
    <xf numFmtId="0" fontId="28" fillId="5" borderId="0" xfId="0" applyFont="1" applyFill="1"/>
    <xf numFmtId="0" fontId="28" fillId="5" borderId="12" xfId="0" applyFont="1" applyFill="1" applyBorder="1"/>
    <xf numFmtId="0" fontId="29" fillId="5" borderId="0" xfId="0" applyFont="1" applyFill="1"/>
    <xf numFmtId="0" fontId="0" fillId="5" borderId="4" xfId="0" applyFill="1" applyBorder="1"/>
    <xf numFmtId="0" fontId="0" fillId="5" borderId="8" xfId="0" applyFill="1" applyBorder="1"/>
    <xf numFmtId="0" fontId="0" fillId="5" borderId="2" xfId="0" applyFill="1" applyBorder="1"/>
    <xf numFmtId="0" fontId="28" fillId="5" borderId="8" xfId="0" applyFont="1" applyFill="1" applyBorder="1"/>
    <xf numFmtId="0" fontId="28" fillId="5" borderId="4" xfId="0" applyFont="1" applyFill="1" applyBorder="1"/>
    <xf numFmtId="0" fontId="28" fillId="5" borderId="1" xfId="0" applyFont="1" applyFill="1" applyBorder="1"/>
    <xf numFmtId="0" fontId="28" fillId="5" borderId="3" xfId="0" applyFont="1" applyFill="1" applyBorder="1"/>
    <xf numFmtId="0" fontId="30" fillId="5" borderId="0" xfId="0" applyFont="1" applyFill="1"/>
    <xf numFmtId="0" fontId="30" fillId="5" borderId="8" xfId="0" applyFont="1" applyFill="1" applyBorder="1"/>
    <xf numFmtId="0" fontId="0" fillId="5" borderId="9" xfId="0" applyFill="1" applyBorder="1"/>
    <xf numFmtId="0" fontId="19" fillId="2" borderId="5" xfId="0" applyFont="1" applyFill="1" applyBorder="1"/>
    <xf numFmtId="0" fontId="0" fillId="2" borderId="6" xfId="0" applyFill="1" applyBorder="1"/>
    <xf numFmtId="0" fontId="22" fillId="2" borderId="6" xfId="0" applyFont="1" applyFill="1" applyBorder="1"/>
    <xf numFmtId="0" fontId="0" fillId="2" borderId="7" xfId="0" applyFill="1" applyBorder="1"/>
    <xf numFmtId="0" fontId="32" fillId="5" borderId="5" xfId="0" applyFont="1" applyFill="1" applyBorder="1"/>
    <xf numFmtId="0" fontId="33" fillId="5" borderId="20" xfId="0" applyFont="1" applyFill="1" applyBorder="1"/>
    <xf numFmtId="0" fontId="34" fillId="5" borderId="20" xfId="0" applyFont="1" applyFill="1" applyBorder="1"/>
    <xf numFmtId="0" fontId="33" fillId="5" borderId="21" xfId="0" applyFont="1" applyFill="1" applyBorder="1"/>
    <xf numFmtId="0" fontId="35" fillId="2" borderId="22" xfId="0" applyFont="1" applyFill="1" applyBorder="1"/>
    <xf numFmtId="0" fontId="35" fillId="5" borderId="0" xfId="0" applyFont="1" applyFill="1"/>
    <xf numFmtId="0" fontId="35" fillId="5" borderId="4" xfId="0" applyFont="1" applyFill="1" applyBorder="1"/>
    <xf numFmtId="0" fontId="34" fillId="5" borderId="0" xfId="0" applyFont="1" applyFill="1"/>
    <xf numFmtId="0" fontId="34" fillId="3" borderId="0" xfId="0" applyFont="1" applyFill="1"/>
    <xf numFmtId="0" fontId="34" fillId="3" borderId="4" xfId="0" applyFont="1" applyFill="1" applyBorder="1"/>
    <xf numFmtId="0" fontId="34" fillId="5" borderId="8" xfId="0" applyFont="1" applyFill="1" applyBorder="1"/>
    <xf numFmtId="0" fontId="34" fillId="5" borderId="4" xfId="0" applyFont="1" applyFill="1" applyBorder="1"/>
    <xf numFmtId="0" fontId="34" fillId="3" borderId="12" xfId="0" applyFont="1" applyFill="1" applyBorder="1"/>
    <xf numFmtId="0" fontId="36" fillId="5" borderId="12" xfId="0" applyFont="1" applyFill="1" applyBorder="1"/>
    <xf numFmtId="0" fontId="34" fillId="5" borderId="12" xfId="0" applyFont="1" applyFill="1" applyBorder="1"/>
    <xf numFmtId="0" fontId="34" fillId="3" borderId="23" xfId="0" applyFont="1" applyFill="1" applyBorder="1"/>
    <xf numFmtId="16" fontId="35" fillId="7" borderId="22" xfId="0" applyNumberFormat="1" applyFont="1" applyFill="1" applyBorder="1"/>
    <xf numFmtId="0" fontId="34" fillId="0" borderId="8" xfId="0" applyFont="1" applyBorder="1"/>
    <xf numFmtId="0" fontId="34" fillId="5" borderId="1" xfId="0" applyFont="1" applyFill="1" applyBorder="1"/>
    <xf numFmtId="0" fontId="34" fillId="3" borderId="2" xfId="0" applyFont="1" applyFill="1" applyBorder="1"/>
    <xf numFmtId="0" fontId="36" fillId="5" borderId="2" xfId="0" applyFont="1" applyFill="1" applyBorder="1"/>
    <xf numFmtId="0" fontId="34" fillId="5" borderId="2" xfId="0" applyFont="1" applyFill="1" applyBorder="1"/>
    <xf numFmtId="0" fontId="34" fillId="3" borderId="3" xfId="0" applyFont="1" applyFill="1" applyBorder="1"/>
    <xf numFmtId="0" fontId="33" fillId="5" borderId="0" xfId="0" applyFont="1" applyFill="1"/>
    <xf numFmtId="0" fontId="37" fillId="5" borderId="0" xfId="0" applyFont="1" applyFill="1"/>
    <xf numFmtId="0" fontId="38" fillId="0" borderId="0" xfId="0" applyFont="1"/>
    <xf numFmtId="0" fontId="38" fillId="5" borderId="0" xfId="0" applyFont="1" applyFill="1"/>
    <xf numFmtId="0" fontId="39" fillId="2" borderId="24" xfId="0" applyFont="1" applyFill="1" applyBorder="1"/>
    <xf numFmtId="0" fontId="0" fillId="2" borderId="25" xfId="0" applyFill="1" applyBorder="1"/>
    <xf numFmtId="0" fontId="0" fillId="2" borderId="26" xfId="0" applyFill="1" applyBorder="1"/>
    <xf numFmtId="0" fontId="40" fillId="5" borderId="0" xfId="0" applyFont="1" applyFill="1"/>
    <xf numFmtId="0" fontId="39" fillId="5" borderId="0" xfId="0" applyFont="1" applyFill="1"/>
    <xf numFmtId="0" fontId="41" fillId="5" borderId="0" xfId="0" applyFont="1" applyFill="1"/>
    <xf numFmtId="0" fontId="42" fillId="0" borderId="0" xfId="0" applyFont="1"/>
    <xf numFmtId="0" fontId="42" fillId="5" borderId="8" xfId="0" applyFont="1" applyFill="1" applyBorder="1"/>
    <xf numFmtId="0" fontId="19" fillId="5" borderId="8" xfId="0" applyFont="1" applyFill="1" applyBorder="1"/>
    <xf numFmtId="0" fontId="28" fillId="5" borderId="2" xfId="0" applyFont="1" applyFill="1" applyBorder="1"/>
    <xf numFmtId="0" fontId="0" fillId="5" borderId="18" xfId="0" applyFill="1" applyBorder="1"/>
    <xf numFmtId="0" fontId="19" fillId="5" borderId="18" xfId="0" applyFont="1" applyFill="1" applyBorder="1"/>
    <xf numFmtId="0" fontId="43" fillId="5" borderId="0" xfId="0" applyFont="1" applyFill="1"/>
    <xf numFmtId="0" fontId="44" fillId="5" borderId="0" xfId="0" applyFont="1" applyFill="1" applyAlignment="1">
      <alignment horizontal="left"/>
    </xf>
    <xf numFmtId="0" fontId="38" fillId="5" borderId="0" xfId="0" applyFont="1" applyFill="1" applyAlignment="1">
      <alignment horizontal="left"/>
    </xf>
    <xf numFmtId="0" fontId="44" fillId="5" borderId="0" xfId="0" applyFont="1" applyFill="1"/>
    <xf numFmtId="0" fontId="45" fillId="5" borderId="0" xfId="0" applyFont="1" applyFill="1" applyAlignment="1">
      <alignment horizontal="left"/>
    </xf>
    <xf numFmtId="0" fontId="45" fillId="5" borderId="0" xfId="0" applyFont="1" applyFill="1"/>
    <xf numFmtId="0" fontId="46" fillId="5" borderId="0" xfId="0" applyFont="1" applyFill="1"/>
    <xf numFmtId="0" fontId="47" fillId="5" borderId="0" xfId="0" applyFont="1" applyFill="1"/>
    <xf numFmtId="0" fontId="0" fillId="13" borderId="1" xfId="0" applyFill="1" applyBorder="1"/>
    <xf numFmtId="0" fontId="28" fillId="5" borderId="15" xfId="0" applyFont="1" applyFill="1" applyBorder="1"/>
    <xf numFmtId="0" fontId="28" fillId="5" borderId="18" xfId="0" applyFont="1" applyFill="1" applyBorder="1"/>
    <xf numFmtId="0" fontId="48" fillId="5" borderId="18" xfId="0" applyFont="1" applyFill="1" applyBorder="1"/>
    <xf numFmtId="0" fontId="28" fillId="5" borderId="19" xfId="0" applyFont="1" applyFill="1" applyBorder="1"/>
    <xf numFmtId="0" fontId="28" fillId="5" borderId="16" xfId="0" applyFont="1" applyFill="1" applyBorder="1"/>
    <xf numFmtId="0" fontId="0" fillId="5" borderId="3" xfId="0" applyFill="1" applyBorder="1" applyAlignment="1">
      <alignment horizontal="left"/>
    </xf>
    <xf numFmtId="9" fontId="0" fillId="5" borderId="4" xfId="0" applyNumberFormat="1" applyFill="1" applyBorder="1" applyAlignment="1">
      <alignment horizontal="left"/>
    </xf>
    <xf numFmtId="0" fontId="19" fillId="7" borderId="0" xfId="0" applyFont="1" applyFill="1"/>
    <xf numFmtId="0" fontId="19" fillId="13" borderId="0" xfId="0" applyFont="1" applyFill="1"/>
    <xf numFmtId="0" fontId="49" fillId="2" borderId="0" xfId="0" applyFont="1" applyFill="1" applyAlignment="1">
      <alignment horizontal="left"/>
    </xf>
    <xf numFmtId="0" fontId="46" fillId="2" borderId="0" xfId="0" applyFont="1" applyFill="1"/>
    <xf numFmtId="0" fontId="49" fillId="2" borderId="0" xfId="0" applyFont="1" applyFill="1"/>
    <xf numFmtId="0" fontId="28" fillId="2" borderId="0" xfId="0" applyFont="1" applyFill="1"/>
    <xf numFmtId="0" fontId="0" fillId="5" borderId="15" xfId="0" applyFill="1" applyBorder="1"/>
    <xf numFmtId="0" fontId="28" fillId="2" borderId="15" xfId="0" applyFont="1" applyFill="1" applyBorder="1"/>
    <xf numFmtId="0" fontId="0" fillId="13" borderId="0" xfId="0" applyFill="1"/>
    <xf numFmtId="0" fontId="45" fillId="0" borderId="0" xfId="0" applyFont="1"/>
    <xf numFmtId="0" fontId="31" fillId="2" borderId="13" xfId="0" applyFont="1" applyFill="1" applyBorder="1"/>
    <xf numFmtId="0" fontId="31" fillId="2" borderId="17" xfId="0" applyFont="1" applyFill="1" applyBorder="1"/>
    <xf numFmtId="0" fontId="28" fillId="2" borderId="14" xfId="0" applyFont="1" applyFill="1" applyBorder="1"/>
    <xf numFmtId="0" fontId="45" fillId="5" borderId="12" xfId="0" applyFont="1" applyFill="1" applyBorder="1"/>
    <xf numFmtId="0" fontId="0" fillId="5" borderId="12" xfId="0" applyFill="1" applyBorder="1"/>
    <xf numFmtId="0" fontId="0" fillId="5" borderId="12" xfId="0" applyFill="1" applyBorder="1" applyAlignment="1">
      <alignment horizontal="left"/>
    </xf>
    <xf numFmtId="0" fontId="0" fillId="5" borderId="23" xfId="0" applyFill="1" applyBorder="1"/>
    <xf numFmtId="0" fontId="31" fillId="14" borderId="17" xfId="0" applyFont="1" applyFill="1" applyBorder="1"/>
    <xf numFmtId="0" fontId="31" fillId="14" borderId="13" xfId="0" applyFont="1" applyFill="1" applyBorder="1"/>
    <xf numFmtId="0" fontId="31" fillId="14" borderId="13" xfId="0" applyFont="1" applyFill="1" applyBorder="1" applyAlignment="1">
      <alignment horizontal="left"/>
    </xf>
    <xf numFmtId="0" fontId="28" fillId="14" borderId="13" xfId="0" applyFont="1" applyFill="1" applyBorder="1"/>
    <xf numFmtId="0" fontId="28" fillId="14" borderId="14" xfId="0" applyFont="1" applyFill="1" applyBorder="1"/>
    <xf numFmtId="9" fontId="28" fillId="5" borderId="0" xfId="0" applyNumberFormat="1" applyFont="1" applyFill="1" applyAlignment="1">
      <alignment horizontal="left"/>
    </xf>
    <xf numFmtId="0" fontId="48" fillId="15" borderId="18" xfId="0" applyFont="1" applyFill="1" applyBorder="1"/>
    <xf numFmtId="0" fontId="28" fillId="15" borderId="0" xfId="0" applyFont="1" applyFill="1"/>
    <xf numFmtId="9" fontId="28" fillId="15" borderId="0" xfId="0" applyNumberFormat="1" applyFont="1" applyFill="1" applyAlignment="1">
      <alignment horizontal="left"/>
    </xf>
    <xf numFmtId="0" fontId="28" fillId="15" borderId="15" xfId="0" applyFont="1" applyFill="1" applyBorder="1"/>
    <xf numFmtId="0" fontId="28" fillId="5" borderId="0" xfId="0" applyFont="1" applyFill="1" applyAlignment="1">
      <alignment horizontal="left"/>
    </xf>
    <xf numFmtId="0" fontId="50" fillId="5" borderId="18" xfId="0" applyFont="1" applyFill="1" applyBorder="1"/>
    <xf numFmtId="0" fontId="28" fillId="7" borderId="19" xfId="0" applyFont="1" applyFill="1" applyBorder="1"/>
    <xf numFmtId="0" fontId="28" fillId="7" borderId="12" xfId="0" applyFont="1" applyFill="1" applyBorder="1"/>
    <xf numFmtId="0" fontId="28" fillId="7" borderId="12" xfId="0" applyFont="1" applyFill="1" applyBorder="1" applyAlignment="1">
      <alignment horizontal="left"/>
    </xf>
    <xf numFmtId="0" fontId="28" fillId="16" borderId="19" xfId="0" applyFont="1" applyFill="1" applyBorder="1"/>
    <xf numFmtId="0" fontId="28" fillId="16" borderId="12" xfId="0" applyFont="1" applyFill="1" applyBorder="1"/>
    <xf numFmtId="0" fontId="28" fillId="16" borderId="12" xfId="0" applyFont="1" applyFill="1" applyBorder="1" applyAlignment="1">
      <alignment horizontal="left"/>
    </xf>
    <xf numFmtId="0" fontId="28" fillId="16" borderId="16" xfId="0" applyFont="1" applyFill="1" applyBorder="1"/>
    <xf numFmtId="0" fontId="31" fillId="9" borderId="0" xfId="0" applyFont="1" applyFill="1"/>
    <xf numFmtId="0" fontId="31" fillId="9" borderId="0" xfId="0" applyFont="1" applyFill="1" applyAlignment="1">
      <alignment horizontal="left"/>
    </xf>
    <xf numFmtId="0" fontId="28" fillId="9" borderId="15" xfId="0" applyFont="1" applyFill="1" applyBorder="1"/>
    <xf numFmtId="0" fontId="31" fillId="2" borderId="13" xfId="0" applyFont="1" applyFill="1" applyBorder="1" applyAlignment="1">
      <alignment horizontal="left"/>
    </xf>
    <xf numFmtId="0" fontId="28" fillId="2" borderId="13" xfId="0" applyFont="1" applyFill="1" applyBorder="1"/>
    <xf numFmtId="0" fontId="31" fillId="17" borderId="13" xfId="0" applyFont="1" applyFill="1" applyBorder="1"/>
    <xf numFmtId="0" fontId="31" fillId="17" borderId="13" xfId="0" applyFont="1" applyFill="1" applyBorder="1" applyAlignment="1">
      <alignment horizontal="left"/>
    </xf>
    <xf numFmtId="0" fontId="28" fillId="17" borderId="14" xfId="0" applyFont="1" applyFill="1" applyBorder="1"/>
    <xf numFmtId="0" fontId="19" fillId="13" borderId="5" xfId="0" applyFont="1" applyFill="1" applyBorder="1"/>
    <xf numFmtId="0" fontId="19" fillId="13" borderId="6" xfId="0" applyFont="1" applyFill="1" applyBorder="1"/>
    <xf numFmtId="0" fontId="0" fillId="13" borderId="7" xfId="0" applyFill="1" applyBorder="1" applyAlignment="1">
      <alignment horizontal="left"/>
    </xf>
    <xf numFmtId="0" fontId="0" fillId="13" borderId="4" xfId="0" applyFill="1" applyBorder="1"/>
    <xf numFmtId="0" fontId="20" fillId="5" borderId="8" xfId="0" applyFont="1" applyFill="1" applyBorder="1"/>
    <xf numFmtId="0" fontId="19" fillId="13" borderId="8" xfId="0" applyFont="1" applyFill="1" applyBorder="1"/>
    <xf numFmtId="0" fontId="19" fillId="2" borderId="6" xfId="0" applyFont="1" applyFill="1" applyBorder="1"/>
    <xf numFmtId="0" fontId="28" fillId="7" borderId="16" xfId="0" applyFont="1" applyFill="1" applyBorder="1"/>
    <xf numFmtId="0" fontId="31" fillId="9" borderId="17" xfId="0" applyFont="1" applyFill="1" applyBorder="1"/>
    <xf numFmtId="0" fontId="0" fillId="5" borderId="13" xfId="0" applyFill="1" applyBorder="1"/>
    <xf numFmtId="0" fontId="0" fillId="5" borderId="14" xfId="0" applyFill="1" applyBorder="1"/>
    <xf numFmtId="0" fontId="0" fillId="5" borderId="19" xfId="0" applyFill="1" applyBorder="1"/>
    <xf numFmtId="0" fontId="0" fillId="5" borderId="16" xfId="0" applyFill="1" applyBorder="1"/>
    <xf numFmtId="0" fontId="19" fillId="7" borderId="17" xfId="0" applyFont="1" applyFill="1" applyBorder="1"/>
    <xf numFmtId="0" fontId="0" fillId="7" borderId="13" xfId="0" applyFill="1" applyBorder="1"/>
    <xf numFmtId="0" fontId="19" fillId="3" borderId="17" xfId="0" applyFont="1" applyFill="1" applyBorder="1"/>
    <xf numFmtId="0" fontId="0" fillId="3" borderId="13" xfId="0" applyFill="1" applyBorder="1"/>
    <xf numFmtId="0" fontId="14" fillId="5" borderId="0" xfId="0" applyFont="1" applyFill="1"/>
    <xf numFmtId="0" fontId="15" fillId="5" borderId="0" xfId="0" applyFont="1" applyFill="1"/>
    <xf numFmtId="0" fontId="13" fillId="5" borderId="0" xfId="0" applyFont="1" applyFill="1"/>
    <xf numFmtId="0" fontId="47" fillId="2" borderId="0" xfId="0" applyFont="1" applyFill="1"/>
    <xf numFmtId="0" fontId="45" fillId="2" borderId="0" xfId="0" applyFont="1" applyFill="1"/>
    <xf numFmtId="0" fontId="16" fillId="5" borderId="0" xfId="0" applyFont="1" applyFill="1"/>
    <xf numFmtId="0" fontId="17" fillId="5" borderId="0" xfId="0" applyFont="1" applyFill="1"/>
    <xf numFmtId="0" fontId="45" fillId="5" borderId="13" xfId="0" applyFont="1" applyFill="1" applyBorder="1"/>
    <xf numFmtId="0" fontId="45" fillId="5" borderId="18" xfId="0" applyFont="1" applyFill="1" applyBorder="1"/>
    <xf numFmtId="0" fontId="45" fillId="5" borderId="14" xfId="0" applyFont="1" applyFill="1" applyBorder="1"/>
    <xf numFmtId="0" fontId="45" fillId="0" borderId="18" xfId="0" applyFont="1" applyBorder="1"/>
    <xf numFmtId="0" fontId="16" fillId="5" borderId="15" xfId="0" applyFont="1" applyFill="1" applyBorder="1"/>
    <xf numFmtId="0" fontId="16" fillId="5" borderId="18" xfId="0" applyFont="1" applyFill="1" applyBorder="1"/>
    <xf numFmtId="0" fontId="45" fillId="5" borderId="15" xfId="0" applyFont="1" applyFill="1" applyBorder="1"/>
    <xf numFmtId="0" fontId="16" fillId="5" borderId="19" xfId="0" applyFont="1" applyFill="1" applyBorder="1"/>
    <xf numFmtId="0" fontId="16" fillId="5" borderId="12" xfId="0" applyFont="1" applyFill="1" applyBorder="1"/>
    <xf numFmtId="0" fontId="16" fillId="5" borderId="16" xfId="0" applyFont="1" applyFill="1" applyBorder="1"/>
    <xf numFmtId="0" fontId="17" fillId="5" borderId="17" xfId="0" applyFont="1" applyFill="1" applyBorder="1"/>
    <xf numFmtId="0" fontId="47" fillId="5" borderId="17" xfId="0" applyFont="1" applyFill="1" applyBorder="1"/>
    <xf numFmtId="0" fontId="47" fillId="5" borderId="18" xfId="0" applyFont="1" applyFill="1" applyBorder="1"/>
    <xf numFmtId="0" fontId="51" fillId="5" borderId="13" xfId="0" applyFont="1" applyFill="1" applyBorder="1"/>
    <xf numFmtId="0" fontId="28" fillId="7" borderId="0" xfId="0" applyFont="1" applyFill="1"/>
    <xf numFmtId="0" fontId="28" fillId="7" borderId="0" xfId="0" applyFont="1" applyFill="1" applyAlignment="1">
      <alignment horizontal="left"/>
    </xf>
    <xf numFmtId="0" fontId="28" fillId="7" borderId="18" xfId="0" applyFont="1" applyFill="1" applyBorder="1"/>
    <xf numFmtId="9" fontId="28" fillId="7" borderId="0" xfId="0" applyNumberFormat="1" applyFont="1" applyFill="1" applyAlignment="1">
      <alignment horizontal="left"/>
    </xf>
    <xf numFmtId="0" fontId="28" fillId="7" borderId="15" xfId="0" applyFont="1" applyFill="1" applyBorder="1"/>
    <xf numFmtId="0" fontId="48" fillId="7" borderId="18" xfId="0" applyFont="1" applyFill="1" applyBorder="1"/>
    <xf numFmtId="0" fontId="28" fillId="2" borderId="18" xfId="0" applyFont="1" applyFill="1" applyBorder="1"/>
    <xf numFmtId="0" fontId="28" fillId="2" borderId="0" xfId="0" applyFont="1" applyFill="1" applyAlignment="1">
      <alignment horizontal="left"/>
    </xf>
    <xf numFmtId="9" fontId="28" fillId="2" borderId="0" xfId="0" applyNumberFormat="1" applyFont="1" applyFill="1" applyAlignment="1">
      <alignment horizontal="left"/>
    </xf>
    <xf numFmtId="0" fontId="48" fillId="9" borderId="18" xfId="0" applyFont="1" applyFill="1" applyBorder="1"/>
    <xf numFmtId="0" fontId="28" fillId="9" borderId="0" xfId="0" applyFont="1" applyFill="1"/>
    <xf numFmtId="9" fontId="28" fillId="9" borderId="0" xfId="0" applyNumberFormat="1" applyFont="1" applyFill="1" applyAlignment="1">
      <alignment horizontal="left"/>
    </xf>
    <xf numFmtId="0" fontId="28" fillId="9" borderId="18" xfId="0" applyFont="1" applyFill="1" applyBorder="1"/>
    <xf numFmtId="0" fontId="50" fillId="9" borderId="18" xfId="0" applyFont="1" applyFill="1" applyBorder="1"/>
    <xf numFmtId="0" fontId="28" fillId="9" borderId="0" xfId="0" applyFont="1" applyFill="1" applyAlignment="1">
      <alignment horizontal="left"/>
    </xf>
    <xf numFmtId="0" fontId="42" fillId="5" borderId="0" xfId="0" applyFont="1" applyFill="1"/>
    <xf numFmtId="0" fontId="52" fillId="5" borderId="13" xfId="0" applyFont="1" applyFill="1" applyBorder="1"/>
    <xf numFmtId="0" fontId="42" fillId="5" borderId="18" xfId="0" applyFont="1" applyFill="1" applyBorder="1"/>
    <xf numFmtId="0" fontId="42" fillId="5" borderId="15" xfId="0" applyFont="1" applyFill="1" applyBorder="1"/>
    <xf numFmtId="0" fontId="52" fillId="5" borderId="0" xfId="0" applyFont="1" applyFill="1"/>
    <xf numFmtId="0" fontId="42" fillId="5" borderId="19" xfId="0" applyFont="1" applyFill="1" applyBorder="1"/>
    <xf numFmtId="0" fontId="42" fillId="5" borderId="12" xfId="0" applyFont="1" applyFill="1" applyBorder="1"/>
    <xf numFmtId="0" fontId="42" fillId="5" borderId="16" xfId="0" applyFont="1" applyFill="1" applyBorder="1"/>
    <xf numFmtId="0" fontId="42" fillId="18" borderId="18" xfId="0" applyFont="1" applyFill="1" applyBorder="1"/>
    <xf numFmtId="0" fontId="42" fillId="18" borderId="0" xfId="0" applyFont="1" applyFill="1"/>
    <xf numFmtId="0" fontId="42" fillId="18" borderId="15" xfId="0" applyFont="1" applyFill="1" applyBorder="1"/>
    <xf numFmtId="0" fontId="42" fillId="2" borderId="18" xfId="0" applyFont="1" applyFill="1" applyBorder="1"/>
    <xf numFmtId="9" fontId="28" fillId="5" borderId="12" xfId="0" applyNumberFormat="1" applyFont="1" applyFill="1" applyBorder="1" applyAlignment="1">
      <alignment horizontal="left"/>
    </xf>
    <xf numFmtId="0" fontId="28" fillId="5" borderId="12" xfId="0" applyFont="1" applyFill="1" applyBorder="1" applyAlignment="1">
      <alignment horizontal="left"/>
    </xf>
    <xf numFmtId="0" fontId="20" fillId="5" borderId="18" xfId="0" applyFont="1" applyFill="1" applyBorder="1"/>
    <xf numFmtId="0" fontId="49" fillId="5" borderId="0" xfId="0" applyFont="1" applyFill="1" applyAlignment="1">
      <alignment horizontal="left"/>
    </xf>
    <xf numFmtId="0" fontId="53" fillId="19" borderId="24" xfId="0" applyFont="1" applyFill="1" applyBorder="1"/>
    <xf numFmtId="0" fontId="42" fillId="19" borderId="26" xfId="0" applyFont="1" applyFill="1" applyBorder="1"/>
    <xf numFmtId="0" fontId="42" fillId="5" borderId="4" xfId="0" applyFont="1" applyFill="1" applyBorder="1"/>
    <xf numFmtId="0" fontId="42" fillId="5" borderId="23" xfId="0" applyFont="1" applyFill="1" applyBorder="1"/>
    <xf numFmtId="0" fontId="42" fillId="18" borderId="8" xfId="0" applyFont="1" applyFill="1" applyBorder="1"/>
    <xf numFmtId="0" fontId="42" fillId="5" borderId="2" xfId="0" applyFont="1" applyFill="1" applyBorder="1"/>
    <xf numFmtId="0" fontId="42" fillId="0" borderId="2" xfId="0" applyFont="1" applyBorder="1"/>
    <xf numFmtId="0" fontId="42" fillId="5" borderId="3" xfId="0" applyFont="1" applyFill="1" applyBorder="1"/>
    <xf numFmtId="0" fontId="42" fillId="7" borderId="8" xfId="0" applyFont="1" applyFill="1" applyBorder="1"/>
    <xf numFmtId="0" fontId="52" fillId="7" borderId="6" xfId="0" applyFont="1" applyFill="1" applyBorder="1"/>
    <xf numFmtId="0" fontId="42" fillId="7" borderId="24" xfId="0" applyFont="1" applyFill="1" applyBorder="1"/>
    <xf numFmtId="0" fontId="42" fillId="20" borderId="13" xfId="0" applyFont="1" applyFill="1" applyBorder="1"/>
    <xf numFmtId="0" fontId="42" fillId="20" borderId="14" xfId="0" applyFont="1" applyFill="1" applyBorder="1"/>
    <xf numFmtId="0" fontId="42" fillId="20" borderId="18" xfId="0" applyFont="1" applyFill="1" applyBorder="1"/>
    <xf numFmtId="0" fontId="42" fillId="20" borderId="15" xfId="0" applyFont="1" applyFill="1" applyBorder="1"/>
    <xf numFmtId="0" fontId="42" fillId="21" borderId="8" xfId="0" applyFont="1" applyFill="1" applyBorder="1"/>
    <xf numFmtId="0" fontId="52" fillId="5" borderId="18" xfId="0" applyFont="1" applyFill="1" applyBorder="1"/>
    <xf numFmtId="0" fontId="52" fillId="5" borderId="15" xfId="0" applyFont="1" applyFill="1" applyBorder="1"/>
    <xf numFmtId="0" fontId="52" fillId="5" borderId="8" xfId="0" applyFont="1" applyFill="1" applyBorder="1"/>
    <xf numFmtId="2" fontId="42" fillId="5" borderId="18" xfId="0" applyNumberFormat="1" applyFont="1" applyFill="1" applyBorder="1"/>
    <xf numFmtId="2" fontId="42" fillId="5" borderId="0" xfId="0" applyNumberFormat="1" applyFont="1" applyFill="1"/>
    <xf numFmtId="2" fontId="42" fillId="5" borderId="15" xfId="0" applyNumberFormat="1" applyFont="1" applyFill="1" applyBorder="1"/>
    <xf numFmtId="0" fontId="52" fillId="7" borderId="27" xfId="0" applyFont="1" applyFill="1" applyBorder="1"/>
    <xf numFmtId="0" fontId="52" fillId="7" borderId="28" xfId="0" applyFont="1" applyFill="1" applyBorder="1"/>
    <xf numFmtId="0" fontId="52" fillId="7" borderId="7" xfId="0" applyFont="1" applyFill="1" applyBorder="1"/>
    <xf numFmtId="2" fontId="42" fillId="5" borderId="19" xfId="0" applyNumberFormat="1" applyFont="1" applyFill="1" applyBorder="1"/>
    <xf numFmtId="2" fontId="42" fillId="5" borderId="12" xfId="0" applyNumberFormat="1" applyFont="1" applyFill="1" applyBorder="1"/>
    <xf numFmtId="2" fontId="42" fillId="5" borderId="16" xfId="0" applyNumberFormat="1" applyFont="1" applyFill="1" applyBorder="1"/>
    <xf numFmtId="0" fontId="42" fillId="13" borderId="18" xfId="0" applyFont="1" applyFill="1" applyBorder="1"/>
    <xf numFmtId="2" fontId="42" fillId="13" borderId="0" xfId="0" applyNumberFormat="1" applyFont="1" applyFill="1"/>
    <xf numFmtId="2" fontId="42" fillId="5" borderId="13" xfId="0" applyNumberFormat="1" applyFont="1" applyFill="1" applyBorder="1"/>
    <xf numFmtId="2" fontId="42" fillId="5" borderId="14" xfId="0" applyNumberFormat="1" applyFont="1" applyFill="1" applyBorder="1"/>
    <xf numFmtId="2" fontId="42" fillId="5" borderId="17" xfId="0" applyNumberFormat="1" applyFont="1" applyFill="1" applyBorder="1"/>
    <xf numFmtId="2" fontId="52" fillId="13" borderId="18" xfId="0" applyNumberFormat="1" applyFont="1" applyFill="1" applyBorder="1" applyAlignment="1">
      <alignment horizontal="left"/>
    </xf>
    <xf numFmtId="2" fontId="52" fillId="13" borderId="0" xfId="0" applyNumberFormat="1" applyFont="1" applyFill="1"/>
    <xf numFmtId="2" fontId="52" fillId="13" borderId="15" xfId="0" applyNumberFormat="1" applyFont="1" applyFill="1" applyBorder="1"/>
    <xf numFmtId="2" fontId="52" fillId="5" borderId="19" xfId="0" applyNumberFormat="1" applyFont="1" applyFill="1" applyBorder="1" applyAlignment="1">
      <alignment horizontal="left"/>
    </xf>
    <xf numFmtId="2" fontId="52" fillId="5" borderId="12" xfId="0" applyNumberFormat="1" applyFont="1" applyFill="1" applyBorder="1"/>
    <xf numFmtId="2" fontId="52" fillId="5" borderId="16" xfId="0" applyNumberFormat="1" applyFont="1" applyFill="1" applyBorder="1"/>
    <xf numFmtId="2" fontId="52" fillId="13" borderId="0" xfId="0" applyNumberFormat="1" applyFont="1" applyFill="1" applyAlignment="1">
      <alignment horizontal="left"/>
    </xf>
    <xf numFmtId="2" fontId="52" fillId="21" borderId="17" xfId="0" applyNumberFormat="1" applyFont="1" applyFill="1" applyBorder="1" applyAlignment="1">
      <alignment horizontal="left"/>
    </xf>
    <xf numFmtId="2" fontId="52" fillId="21" borderId="13" xfId="0" applyNumberFormat="1" applyFont="1" applyFill="1" applyBorder="1"/>
    <xf numFmtId="2" fontId="52" fillId="21" borderId="14" xfId="0" applyNumberFormat="1" applyFont="1" applyFill="1" applyBorder="1"/>
    <xf numFmtId="0" fontId="42" fillId="21" borderId="18" xfId="0" applyFont="1" applyFill="1" applyBorder="1"/>
    <xf numFmtId="2" fontId="52" fillId="21" borderId="13" xfId="0" applyNumberFormat="1" applyFont="1" applyFill="1" applyBorder="1" applyAlignment="1">
      <alignment horizontal="left"/>
    </xf>
    <xf numFmtId="2" fontId="42" fillId="21" borderId="13" xfId="0" applyNumberFormat="1" applyFont="1" applyFill="1" applyBorder="1"/>
    <xf numFmtId="0" fontId="52" fillId="5" borderId="17" xfId="0" applyFont="1" applyFill="1" applyBorder="1"/>
    <xf numFmtId="0" fontId="42" fillId="21" borderId="19" xfId="0" applyFont="1" applyFill="1" applyBorder="1"/>
    <xf numFmtId="0" fontId="42" fillId="22" borderId="18" xfId="0" applyFont="1" applyFill="1" applyBorder="1"/>
    <xf numFmtId="0" fontId="42" fillId="22" borderId="15" xfId="0" applyFont="1" applyFill="1" applyBorder="1"/>
    <xf numFmtId="0" fontId="42" fillId="22" borderId="19" xfId="0" applyFont="1" applyFill="1" applyBorder="1"/>
    <xf numFmtId="0" fontId="42" fillId="22" borderId="16" xfId="0" applyFont="1" applyFill="1" applyBorder="1"/>
    <xf numFmtId="0" fontId="42" fillId="23" borderId="18" xfId="0" applyFont="1" applyFill="1" applyBorder="1"/>
    <xf numFmtId="2" fontId="52" fillId="5" borderId="12" xfId="0" applyNumberFormat="1" applyFont="1" applyFill="1" applyBorder="1" applyAlignment="1">
      <alignment horizontal="left"/>
    </xf>
    <xf numFmtId="0" fontId="52" fillId="7" borderId="8" xfId="0" applyFont="1" applyFill="1" applyBorder="1"/>
    <xf numFmtId="0" fontId="52" fillId="7" borderId="17" xfId="0" applyFont="1" applyFill="1" applyBorder="1"/>
    <xf numFmtId="0" fontId="52" fillId="7" borderId="14" xfId="0" applyFont="1" applyFill="1" applyBorder="1"/>
    <xf numFmtId="0" fontId="42" fillId="7" borderId="18" xfId="0" applyFont="1" applyFill="1" applyBorder="1"/>
    <xf numFmtId="0" fontId="42" fillId="7" borderId="15" xfId="0" applyFont="1" applyFill="1" applyBorder="1"/>
    <xf numFmtId="0" fontId="42" fillId="7" borderId="19" xfId="0" applyFont="1" applyFill="1" applyBorder="1"/>
    <xf numFmtId="0" fontId="42" fillId="7" borderId="16" xfId="0" applyFont="1" applyFill="1" applyBorder="1"/>
    <xf numFmtId="0" fontId="52" fillId="7" borderId="0" xfId="0" applyFont="1" applyFill="1"/>
    <xf numFmtId="0" fontId="42" fillId="7" borderId="0" xfId="0" applyFont="1" applyFill="1"/>
    <xf numFmtId="0" fontId="42" fillId="7" borderId="12" xfId="0" applyFont="1" applyFill="1" applyBorder="1"/>
    <xf numFmtId="0" fontId="52" fillId="7" borderId="13" xfId="0" applyFont="1" applyFill="1" applyBorder="1"/>
    <xf numFmtId="0" fontId="42" fillId="7" borderId="13" xfId="0" applyFont="1" applyFill="1" applyBorder="1"/>
    <xf numFmtId="2" fontId="52" fillId="2" borderId="18" xfId="0" applyNumberFormat="1" applyFont="1" applyFill="1" applyBorder="1" applyAlignment="1">
      <alignment horizontal="left"/>
    </xf>
    <xf numFmtId="2" fontId="52" fillId="2" borderId="0" xfId="0" applyNumberFormat="1" applyFont="1" applyFill="1"/>
    <xf numFmtId="2" fontId="52" fillId="2" borderId="15" xfId="0" applyNumberFormat="1" applyFont="1" applyFill="1" applyBorder="1"/>
    <xf numFmtId="2" fontId="52" fillId="2" borderId="0" xfId="0" applyNumberFormat="1" applyFont="1" applyFill="1" applyAlignment="1">
      <alignment horizontal="left"/>
    </xf>
    <xf numFmtId="2" fontId="42" fillId="2" borderId="0" xfId="0" applyNumberFormat="1" applyFont="1" applyFill="1"/>
    <xf numFmtId="2" fontId="52" fillId="13" borderId="19" xfId="0" applyNumberFormat="1" applyFont="1" applyFill="1" applyBorder="1" applyAlignment="1">
      <alignment horizontal="left"/>
    </xf>
    <xf numFmtId="2" fontId="42" fillId="13" borderId="12" xfId="0" applyNumberFormat="1" applyFont="1" applyFill="1" applyBorder="1"/>
    <xf numFmtId="2" fontId="42" fillId="21" borderId="29" xfId="0" applyNumberFormat="1" applyFont="1" applyFill="1" applyBorder="1"/>
    <xf numFmtId="2" fontId="42" fillId="2" borderId="4" xfId="0" applyNumberFormat="1" applyFont="1" applyFill="1" applyBorder="1"/>
    <xf numFmtId="2" fontId="42" fillId="13" borderId="4" xfId="0" applyNumberFormat="1" applyFont="1" applyFill="1" applyBorder="1"/>
    <xf numFmtId="2" fontId="42" fillId="5" borderId="23" xfId="0" applyNumberFormat="1" applyFont="1" applyFill="1" applyBorder="1"/>
    <xf numFmtId="0" fontId="52" fillId="5" borderId="29" xfId="0" applyFont="1" applyFill="1" applyBorder="1"/>
    <xf numFmtId="0" fontId="42" fillId="18" borderId="4" xfId="0" applyFont="1" applyFill="1" applyBorder="1"/>
    <xf numFmtId="2" fontId="42" fillId="13" borderId="23" xfId="0" applyNumberFormat="1" applyFont="1" applyFill="1" applyBorder="1"/>
    <xf numFmtId="0" fontId="42" fillId="24" borderId="18" xfId="0" applyFont="1" applyFill="1" applyBorder="1"/>
    <xf numFmtId="10" fontId="0" fillId="0" borderId="0" xfId="0" applyNumberFormat="1"/>
    <xf numFmtId="0" fontId="28" fillId="3" borderId="18" xfId="0" applyFont="1" applyFill="1" applyBorder="1"/>
    <xf numFmtId="0" fontId="31" fillId="9" borderId="13" xfId="0" applyFont="1" applyFill="1" applyBorder="1"/>
    <xf numFmtId="0" fontId="31" fillId="9" borderId="13" xfId="0" applyFont="1" applyFill="1" applyBorder="1" applyAlignment="1">
      <alignment horizontal="left"/>
    </xf>
    <xf numFmtId="0" fontId="28" fillId="9" borderId="14" xfId="0" applyFont="1" applyFill="1" applyBorder="1"/>
    <xf numFmtId="0" fontId="28" fillId="13" borderId="18" xfId="0" applyFont="1" applyFill="1" applyBorder="1"/>
    <xf numFmtId="0" fontId="19" fillId="5" borderId="5" xfId="0" applyFont="1" applyFill="1" applyBorder="1"/>
    <xf numFmtId="0" fontId="0" fillId="5" borderId="6" xfId="0" applyFill="1" applyBorder="1"/>
    <xf numFmtId="0" fontId="46" fillId="5" borderId="6" xfId="0" applyFont="1" applyFill="1" applyBorder="1"/>
    <xf numFmtId="0" fontId="46" fillId="5" borderId="7" xfId="0" applyFont="1" applyFill="1" applyBorder="1"/>
    <xf numFmtId="0" fontId="46" fillId="5" borderId="4" xfId="0" applyFont="1" applyFill="1" applyBorder="1"/>
    <xf numFmtId="0" fontId="0" fillId="5" borderId="4" xfId="0" applyFill="1" applyBorder="1" applyAlignment="1">
      <alignment horizontal="left"/>
    </xf>
    <xf numFmtId="0" fontId="0" fillId="5" borderId="1" xfId="0" applyFill="1" applyBorder="1"/>
    <xf numFmtId="0" fontId="0" fillId="7" borderId="0" xfId="0" applyFill="1"/>
    <xf numFmtId="0" fontId="0" fillId="2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40" fillId="5" borderId="0" xfId="0" applyFont="1" applyFill="1" applyAlignment="1">
      <alignment horizontal="center"/>
    </xf>
    <xf numFmtId="0" fontId="0" fillId="2" borderId="30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0" fontId="40" fillId="2" borderId="30" xfId="0" applyFont="1" applyFill="1" applyBorder="1" applyAlignment="1">
      <alignment horizontal="center"/>
    </xf>
    <xf numFmtId="0" fontId="40" fillId="2" borderId="0" xfId="0" applyFont="1" applyFill="1" applyAlignment="1">
      <alignment horizontal="center"/>
    </xf>
    <xf numFmtId="0" fontId="54" fillId="5" borderId="0" xfId="0" applyFont="1" applyFill="1"/>
  </cellXfs>
  <cellStyles count="2">
    <cellStyle name="Normal" xfId="0" builtinId="0"/>
    <cellStyle name="Normal 2" xfId="1" xr:uid="{DFB0733F-0AD7-4818-9A9E-4B4A34675D3A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.jpeg"/><Relationship Id="rId1" Type="http://schemas.openxmlformats.org/officeDocument/2006/relationships/image" Target="../media/image5.jpeg"/><Relationship Id="rId5" Type="http://schemas.openxmlformats.org/officeDocument/2006/relationships/image" Target="../media/image3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23.jpeg"/><Relationship Id="rId3" Type="http://schemas.openxmlformats.org/officeDocument/2006/relationships/image" Target="../media/image13.jpeg"/><Relationship Id="rId7" Type="http://schemas.openxmlformats.org/officeDocument/2006/relationships/image" Target="../media/image17.jpeg"/><Relationship Id="rId12" Type="http://schemas.openxmlformats.org/officeDocument/2006/relationships/image" Target="../media/image22.jpeg"/><Relationship Id="rId17" Type="http://schemas.openxmlformats.org/officeDocument/2006/relationships/image" Target="../media/image27.jpeg"/><Relationship Id="rId2" Type="http://schemas.openxmlformats.org/officeDocument/2006/relationships/image" Target="../media/image12.jpeg"/><Relationship Id="rId16" Type="http://schemas.openxmlformats.org/officeDocument/2006/relationships/image" Target="../media/image26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11" Type="http://schemas.openxmlformats.org/officeDocument/2006/relationships/image" Target="../media/image21.jpeg"/><Relationship Id="rId5" Type="http://schemas.openxmlformats.org/officeDocument/2006/relationships/image" Target="../media/image15.jpeg"/><Relationship Id="rId15" Type="http://schemas.openxmlformats.org/officeDocument/2006/relationships/image" Target="../media/image25.jpeg"/><Relationship Id="rId10" Type="http://schemas.openxmlformats.org/officeDocument/2006/relationships/image" Target="../media/image20.png"/><Relationship Id="rId4" Type="http://schemas.openxmlformats.org/officeDocument/2006/relationships/image" Target="../media/image14.jpeg"/><Relationship Id="rId9" Type="http://schemas.openxmlformats.org/officeDocument/2006/relationships/image" Target="../media/image19.jpeg"/><Relationship Id="rId14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590550</xdr:colOff>
      <xdr:row>3</xdr:row>
      <xdr:rowOff>180975</xdr:rowOff>
    </xdr:from>
    <xdr:to>
      <xdr:col>3</xdr:col>
      <xdr:colOff>552450</xdr:colOff>
      <xdr:row>8</xdr:row>
      <xdr:rowOff>171450</xdr:rowOff>
    </xdr:to>
    <xdr:pic>
      <xdr:nvPicPr>
        <xdr:cNvPr id="45473" name="Bildobjekt 32">
          <a:extLst>
            <a:ext uri="{FF2B5EF4-FFF2-40B4-BE49-F238E27FC236}">
              <a16:creationId xmlns:a16="http://schemas.microsoft.com/office/drawing/2014/main" id="{C7809DD4-C856-AFC1-B4F0-291238047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866775"/>
          <a:ext cx="11811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4</xdr:row>
      <xdr:rowOff>9525</xdr:rowOff>
    </xdr:from>
    <xdr:to>
      <xdr:col>6</xdr:col>
      <xdr:colOff>485775</xdr:colOff>
      <xdr:row>8</xdr:row>
      <xdr:rowOff>66675</xdr:rowOff>
    </xdr:to>
    <xdr:pic>
      <xdr:nvPicPr>
        <xdr:cNvPr id="45474" name="Bildobjekt 2">
          <a:extLst>
            <a:ext uri="{FF2B5EF4-FFF2-40B4-BE49-F238E27FC236}">
              <a16:creationId xmlns:a16="http://schemas.microsoft.com/office/drawing/2014/main" id="{E3BFE3BD-6479-3A5D-6B42-ACCCD5C0E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895350"/>
          <a:ext cx="10763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4</xdr:row>
      <xdr:rowOff>19050</xdr:rowOff>
    </xdr:from>
    <xdr:to>
      <xdr:col>15</xdr:col>
      <xdr:colOff>285750</xdr:colOff>
      <xdr:row>7</xdr:row>
      <xdr:rowOff>133350</xdr:rowOff>
    </xdr:to>
    <xdr:pic>
      <xdr:nvPicPr>
        <xdr:cNvPr id="45475" name="Bildobjekt 36">
          <a:extLst>
            <a:ext uri="{FF2B5EF4-FFF2-40B4-BE49-F238E27FC236}">
              <a16:creationId xmlns:a16="http://schemas.microsoft.com/office/drawing/2014/main" id="{4A60D503-BE4C-4E71-714B-59F4513AF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904875"/>
          <a:ext cx="14859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4</xdr:row>
      <xdr:rowOff>47625</xdr:rowOff>
    </xdr:from>
    <xdr:to>
      <xdr:col>9</xdr:col>
      <xdr:colOff>133350</xdr:colOff>
      <xdr:row>7</xdr:row>
      <xdr:rowOff>114300</xdr:rowOff>
    </xdr:to>
    <xdr:pic>
      <xdr:nvPicPr>
        <xdr:cNvPr id="45476" name="Bildobjekt 34">
          <a:extLst>
            <a:ext uri="{FF2B5EF4-FFF2-40B4-BE49-F238E27FC236}">
              <a16:creationId xmlns:a16="http://schemas.microsoft.com/office/drawing/2014/main" id="{6A4C9076-C47E-F96C-BEED-C6AEE3B12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933450"/>
          <a:ext cx="13049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4</xdr:row>
      <xdr:rowOff>9525</xdr:rowOff>
    </xdr:from>
    <xdr:to>
      <xdr:col>1</xdr:col>
      <xdr:colOff>476250</xdr:colOff>
      <xdr:row>8</xdr:row>
      <xdr:rowOff>0</xdr:rowOff>
    </xdr:to>
    <xdr:pic>
      <xdr:nvPicPr>
        <xdr:cNvPr id="45477" name="Bildobjekt 20">
          <a:extLst>
            <a:ext uri="{FF2B5EF4-FFF2-40B4-BE49-F238E27FC236}">
              <a16:creationId xmlns:a16="http://schemas.microsoft.com/office/drawing/2014/main" id="{384AA0F8-A448-5BCA-8783-603C8F406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895350"/>
          <a:ext cx="8382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4</xdr:row>
      <xdr:rowOff>38100</xdr:rowOff>
    </xdr:from>
    <xdr:to>
      <xdr:col>12</xdr:col>
      <xdr:colOff>57150</xdr:colOff>
      <xdr:row>7</xdr:row>
      <xdr:rowOff>161925</xdr:rowOff>
    </xdr:to>
    <xdr:pic>
      <xdr:nvPicPr>
        <xdr:cNvPr id="45478" name="Bildobjekt 18">
          <a:extLst>
            <a:ext uri="{FF2B5EF4-FFF2-40B4-BE49-F238E27FC236}">
              <a16:creationId xmlns:a16="http://schemas.microsoft.com/office/drawing/2014/main" id="{3EE26BE6-C182-84FC-1C35-D65BBD56A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923925"/>
          <a:ext cx="12382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3</xdr:row>
      <xdr:rowOff>180975</xdr:rowOff>
    </xdr:from>
    <xdr:to>
      <xdr:col>6</xdr:col>
      <xdr:colOff>590550</xdr:colOff>
      <xdr:row>8</xdr:row>
      <xdr:rowOff>161925</xdr:rowOff>
    </xdr:to>
    <xdr:pic>
      <xdr:nvPicPr>
        <xdr:cNvPr id="45479" name="Bildobjekt 32">
          <a:extLst>
            <a:ext uri="{FF2B5EF4-FFF2-40B4-BE49-F238E27FC236}">
              <a16:creationId xmlns:a16="http://schemas.microsoft.com/office/drawing/2014/main" id="{322C079F-5767-F8BB-F343-14E7B1453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866775"/>
          <a:ext cx="11811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4</xdr:row>
      <xdr:rowOff>0</xdr:rowOff>
    </xdr:from>
    <xdr:to>
      <xdr:col>3</xdr:col>
      <xdr:colOff>476250</xdr:colOff>
      <xdr:row>8</xdr:row>
      <xdr:rowOff>57150</xdr:rowOff>
    </xdr:to>
    <xdr:pic>
      <xdr:nvPicPr>
        <xdr:cNvPr id="45480" name="Bildobjekt 2">
          <a:extLst>
            <a:ext uri="{FF2B5EF4-FFF2-40B4-BE49-F238E27FC236}">
              <a16:creationId xmlns:a16="http://schemas.microsoft.com/office/drawing/2014/main" id="{88FBC2F3-C5E1-A1C1-E260-7B44FF1FA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885825"/>
          <a:ext cx="10668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4</xdr:row>
      <xdr:rowOff>19050</xdr:rowOff>
    </xdr:from>
    <xdr:to>
      <xdr:col>15</xdr:col>
      <xdr:colOff>285750</xdr:colOff>
      <xdr:row>7</xdr:row>
      <xdr:rowOff>133350</xdr:rowOff>
    </xdr:to>
    <xdr:pic>
      <xdr:nvPicPr>
        <xdr:cNvPr id="45481" name="Bildobjekt 36">
          <a:extLst>
            <a:ext uri="{FF2B5EF4-FFF2-40B4-BE49-F238E27FC236}">
              <a16:creationId xmlns:a16="http://schemas.microsoft.com/office/drawing/2014/main" id="{EEFFB1E4-6AB7-08BA-F657-44757A07F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904875"/>
          <a:ext cx="14859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4</xdr:row>
      <xdr:rowOff>47625</xdr:rowOff>
    </xdr:from>
    <xdr:to>
      <xdr:col>9</xdr:col>
      <xdr:colOff>133350</xdr:colOff>
      <xdr:row>7</xdr:row>
      <xdr:rowOff>114300</xdr:rowOff>
    </xdr:to>
    <xdr:pic>
      <xdr:nvPicPr>
        <xdr:cNvPr id="45482" name="Bildobjekt 34">
          <a:extLst>
            <a:ext uri="{FF2B5EF4-FFF2-40B4-BE49-F238E27FC236}">
              <a16:creationId xmlns:a16="http://schemas.microsoft.com/office/drawing/2014/main" id="{4BE33E96-7BCC-56F3-AC98-98868733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933450"/>
          <a:ext cx="13049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4</xdr:row>
      <xdr:rowOff>9525</xdr:rowOff>
    </xdr:from>
    <xdr:to>
      <xdr:col>1</xdr:col>
      <xdr:colOff>476250</xdr:colOff>
      <xdr:row>8</xdr:row>
      <xdr:rowOff>0</xdr:rowOff>
    </xdr:to>
    <xdr:pic>
      <xdr:nvPicPr>
        <xdr:cNvPr id="45483" name="Bildobjekt 20">
          <a:extLst>
            <a:ext uri="{FF2B5EF4-FFF2-40B4-BE49-F238E27FC236}">
              <a16:creationId xmlns:a16="http://schemas.microsoft.com/office/drawing/2014/main" id="{9A881C7C-4735-9BD4-3C71-7CF943E1F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895350"/>
          <a:ext cx="8382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304800</xdr:colOff>
      <xdr:row>12</xdr:row>
      <xdr:rowOff>123825</xdr:rowOff>
    </xdr:to>
    <xdr:sp macro="" textlink="">
      <xdr:nvSpPr>
        <xdr:cNvPr id="45484" name="AutoShape 380" descr="Sartorius Stretch: Complete Guide For Stretching Sartorius">
          <a:extLst>
            <a:ext uri="{FF2B5EF4-FFF2-40B4-BE49-F238E27FC236}">
              <a16:creationId xmlns:a16="http://schemas.microsoft.com/office/drawing/2014/main" id="{251E8D15-EFEB-C1E3-2550-B109BD394C36}"/>
            </a:ext>
          </a:extLst>
        </xdr:cNvPr>
        <xdr:cNvSpPr>
          <a:spLocks noChangeAspect="1" noChangeArrowheads="1"/>
        </xdr:cNvSpPr>
      </xdr:nvSpPr>
      <xdr:spPr bwMode="auto">
        <a:xfrm>
          <a:off x="4267200" y="2628900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304800</xdr:colOff>
      <xdr:row>12</xdr:row>
      <xdr:rowOff>123825</xdr:rowOff>
    </xdr:to>
    <xdr:sp macro="" textlink="">
      <xdr:nvSpPr>
        <xdr:cNvPr id="45485" name="AutoShape 381" descr="Sartorius Stretch: Complete Guide For Stretching Sartorius">
          <a:extLst>
            <a:ext uri="{FF2B5EF4-FFF2-40B4-BE49-F238E27FC236}">
              <a16:creationId xmlns:a16="http://schemas.microsoft.com/office/drawing/2014/main" id="{878352C8-37C3-C1E5-9CF1-81C94AFF7788}"/>
            </a:ext>
          </a:extLst>
        </xdr:cNvPr>
        <xdr:cNvSpPr>
          <a:spLocks noChangeAspect="1" noChangeArrowheads="1"/>
        </xdr:cNvSpPr>
      </xdr:nvSpPr>
      <xdr:spPr bwMode="auto">
        <a:xfrm>
          <a:off x="4267200" y="2628900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57150</xdr:colOff>
      <xdr:row>4</xdr:row>
      <xdr:rowOff>19050</xdr:rowOff>
    </xdr:from>
    <xdr:to>
      <xdr:col>11</xdr:col>
      <xdr:colOff>438150</xdr:colOff>
      <xdr:row>7</xdr:row>
      <xdr:rowOff>123825</xdr:rowOff>
    </xdr:to>
    <xdr:pic>
      <xdr:nvPicPr>
        <xdr:cNvPr id="45486" name="Bildobjekt 1">
          <a:extLst>
            <a:ext uri="{FF2B5EF4-FFF2-40B4-BE49-F238E27FC236}">
              <a16:creationId xmlns:a16="http://schemas.microsoft.com/office/drawing/2014/main" id="{AEE5A0DA-2A3F-208B-CD65-CF3087222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904875"/>
          <a:ext cx="9906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8</xdr:row>
      <xdr:rowOff>76200</xdr:rowOff>
    </xdr:from>
    <xdr:to>
      <xdr:col>1</xdr:col>
      <xdr:colOff>276225</xdr:colOff>
      <xdr:row>13</xdr:row>
      <xdr:rowOff>180975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A288FEA3-1CA8-4A87-B27C-8A3E6AD46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38225"/>
          <a:ext cx="8382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8</xdr:row>
      <xdr:rowOff>66675</xdr:rowOff>
    </xdr:from>
    <xdr:to>
      <xdr:col>3</xdr:col>
      <xdr:colOff>266700</xdr:colOff>
      <xdr:row>14</xdr:row>
      <xdr:rowOff>0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78387740-5609-4148-BF2A-BAE1ABBD7DB4}"/>
            </a:ext>
            <a:ext uri="{147F2762-F138-4A5C-976F-8EAC2B608ADB}">
              <a16:predDERef xmlns:a16="http://schemas.microsoft.com/office/drawing/2014/main" pred="{A288FEA3-1CA8-4A87-B27C-8A3E6AD46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028700"/>
          <a:ext cx="11811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542925</xdr:colOff>
      <xdr:row>8</xdr:row>
      <xdr:rowOff>85725</xdr:rowOff>
    </xdr:from>
    <xdr:to>
      <xdr:col>5</xdr:col>
      <xdr:colOff>276225</xdr:colOff>
      <xdr:row>12</xdr:row>
      <xdr:rowOff>123825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C4B3AFC0-5024-4DA4-AC81-FDD87875190C}"/>
            </a:ext>
            <a:ext uri="{147F2762-F138-4A5C-976F-8EAC2B608ADB}">
              <a16:predDERef xmlns:a16="http://schemas.microsoft.com/office/drawing/2014/main" pred="{78387740-5609-4148-BF2A-BAE1ABBD7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1047750"/>
          <a:ext cx="9525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304800</xdr:colOff>
      <xdr:row>8</xdr:row>
      <xdr:rowOff>95250</xdr:rowOff>
    </xdr:from>
    <xdr:to>
      <xdr:col>6</xdr:col>
      <xdr:colOff>571500</xdr:colOff>
      <xdr:row>12</xdr:row>
      <xdr:rowOff>133350</xdr:rowOff>
    </xdr:to>
    <xdr:pic>
      <xdr:nvPicPr>
        <xdr:cNvPr id="5" name="Bild 4">
          <a:extLst>
            <a:ext uri="{FF2B5EF4-FFF2-40B4-BE49-F238E27FC236}">
              <a16:creationId xmlns:a16="http://schemas.microsoft.com/office/drawing/2014/main" id="{0F9DA3A0-41F0-4C59-853D-666AA4B5A8EE}"/>
            </a:ext>
            <a:ext uri="{147F2762-F138-4A5C-976F-8EAC2B608ADB}">
              <a16:predDERef xmlns:a16="http://schemas.microsoft.com/office/drawing/2014/main" pred="{C4B3AFC0-5024-4DA4-AC81-FDD878751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057275"/>
          <a:ext cx="8763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8</xdr:row>
      <xdr:rowOff>104775</xdr:rowOff>
    </xdr:from>
    <xdr:to>
      <xdr:col>8</xdr:col>
      <xdr:colOff>485775</xdr:colOff>
      <xdr:row>12</xdr:row>
      <xdr:rowOff>114300</xdr:rowOff>
    </xdr:to>
    <xdr:pic>
      <xdr:nvPicPr>
        <xdr:cNvPr id="6" name="Bild 5">
          <a:extLst>
            <a:ext uri="{FF2B5EF4-FFF2-40B4-BE49-F238E27FC236}">
              <a16:creationId xmlns:a16="http://schemas.microsoft.com/office/drawing/2014/main" id="{49792088-C8B8-40DE-9465-92C39A96F2FF}"/>
            </a:ext>
            <a:ext uri="{147F2762-F138-4A5C-976F-8EAC2B608ADB}">
              <a16:predDERef xmlns:a16="http://schemas.microsoft.com/office/drawing/2014/main" pred="{0F9DA3A0-41F0-4C59-853D-666AA4B5A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066800"/>
          <a:ext cx="10953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47625</xdr:colOff>
      <xdr:row>3</xdr:row>
      <xdr:rowOff>28575</xdr:rowOff>
    </xdr:from>
    <xdr:to>
      <xdr:col>29</xdr:col>
      <xdr:colOff>323850</xdr:colOff>
      <xdr:row>19</xdr:row>
      <xdr:rowOff>9525</xdr:rowOff>
    </xdr:to>
    <xdr:pic>
      <xdr:nvPicPr>
        <xdr:cNvPr id="44452" name="Bildobjekt 2" descr="Popsugar-fullbody-stretch-20mins-yoga by retroreloads on DeviantArt">
          <a:extLst>
            <a:ext uri="{FF2B5EF4-FFF2-40B4-BE49-F238E27FC236}">
              <a16:creationId xmlns:a16="http://schemas.microsoft.com/office/drawing/2014/main" id="{58D6DCB6-DB15-AE3C-F607-DB50CB824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0" y="600075"/>
          <a:ext cx="3933825" cy="317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594360</xdr:colOff>
      <xdr:row>11</xdr:row>
      <xdr:rowOff>144780</xdr:rowOff>
    </xdr:from>
    <xdr:to>
      <xdr:col>24</xdr:col>
      <xdr:colOff>213360</xdr:colOff>
      <xdr:row>15</xdr:row>
      <xdr:rowOff>190500</xdr:rowOff>
    </xdr:to>
    <xdr:sp macro="" textlink="">
      <xdr:nvSpPr>
        <xdr:cNvPr id="4" name="Flödesschema: Koppling 3">
          <a:extLst>
            <a:ext uri="{FF2B5EF4-FFF2-40B4-BE49-F238E27FC236}">
              <a16:creationId xmlns:a16="http://schemas.microsoft.com/office/drawing/2014/main" id="{A07E62FD-B15C-5415-ABC9-484C1E723EED}"/>
            </a:ext>
          </a:extLst>
        </xdr:cNvPr>
        <xdr:cNvSpPr/>
      </xdr:nvSpPr>
      <xdr:spPr>
        <a:xfrm>
          <a:off x="14676120" y="2263140"/>
          <a:ext cx="838200" cy="838200"/>
        </a:xfrm>
        <a:prstGeom prst="flowChartConnector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25</xdr:col>
      <xdr:colOff>160020</xdr:colOff>
      <xdr:row>4</xdr:row>
      <xdr:rowOff>45720</xdr:rowOff>
    </xdr:from>
    <xdr:to>
      <xdr:col>26</xdr:col>
      <xdr:colOff>342900</xdr:colOff>
      <xdr:row>8</xdr:row>
      <xdr:rowOff>22860</xdr:rowOff>
    </xdr:to>
    <xdr:sp macro="" textlink="">
      <xdr:nvSpPr>
        <xdr:cNvPr id="5" name="Flödesschema: Koppling 4">
          <a:extLst>
            <a:ext uri="{FF2B5EF4-FFF2-40B4-BE49-F238E27FC236}">
              <a16:creationId xmlns:a16="http://schemas.microsoft.com/office/drawing/2014/main" id="{9D4C7423-D65C-1AC5-913B-2480B5F25F15}"/>
            </a:ext>
          </a:extLst>
        </xdr:cNvPr>
        <xdr:cNvSpPr/>
      </xdr:nvSpPr>
      <xdr:spPr>
        <a:xfrm>
          <a:off x="16070580" y="777240"/>
          <a:ext cx="792480" cy="769620"/>
        </a:xfrm>
        <a:prstGeom prst="flowChartConnector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14</xdr:col>
      <xdr:colOff>95250</xdr:colOff>
      <xdr:row>15</xdr:row>
      <xdr:rowOff>19050</xdr:rowOff>
    </xdr:from>
    <xdr:to>
      <xdr:col>21</xdr:col>
      <xdr:colOff>400050</xdr:colOff>
      <xdr:row>30</xdr:row>
      <xdr:rowOff>114300</xdr:rowOff>
    </xdr:to>
    <xdr:pic>
      <xdr:nvPicPr>
        <xdr:cNvPr id="44455" name="Bildobjekt 19" descr="Ashtanga Yoga Poster - Primary Series - Intermediate Series - Yoga ...">
          <a:extLst>
            <a:ext uri="{FF2B5EF4-FFF2-40B4-BE49-F238E27FC236}">
              <a16:creationId xmlns:a16="http://schemas.microsoft.com/office/drawing/2014/main" id="{89D7DBEC-86AD-0B34-EE66-7CD061125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8225" y="2981325"/>
          <a:ext cx="4572000" cy="309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106680</xdr:colOff>
      <xdr:row>20</xdr:row>
      <xdr:rowOff>0</xdr:rowOff>
    </xdr:from>
    <xdr:to>
      <xdr:col>20</xdr:col>
      <xdr:colOff>114300</xdr:colOff>
      <xdr:row>24</xdr:row>
      <xdr:rowOff>144780</xdr:rowOff>
    </xdr:to>
    <xdr:sp macro="" textlink="">
      <xdr:nvSpPr>
        <xdr:cNvPr id="7" name="Flödesschema: Koppling 6">
          <a:extLst>
            <a:ext uri="{FF2B5EF4-FFF2-40B4-BE49-F238E27FC236}">
              <a16:creationId xmlns:a16="http://schemas.microsoft.com/office/drawing/2014/main" id="{9236CA70-047F-F3B2-0C1C-3627E95EC2EE}"/>
            </a:ext>
          </a:extLst>
        </xdr:cNvPr>
        <xdr:cNvSpPr/>
      </xdr:nvSpPr>
      <xdr:spPr>
        <a:xfrm>
          <a:off x="10530840" y="3901440"/>
          <a:ext cx="2446020" cy="937260"/>
        </a:xfrm>
        <a:prstGeom prst="flowChartConnector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76200</xdr:colOff>
      <xdr:row>15</xdr:row>
      <xdr:rowOff>60960</xdr:rowOff>
    </xdr:from>
    <xdr:to>
      <xdr:col>16</xdr:col>
      <xdr:colOff>419100</xdr:colOff>
      <xdr:row>20</xdr:row>
      <xdr:rowOff>7620</xdr:rowOff>
    </xdr:to>
    <xdr:sp macro="" textlink="">
      <xdr:nvSpPr>
        <xdr:cNvPr id="8" name="Flödesschema: Koppling 7">
          <a:extLst>
            <a:ext uri="{FF2B5EF4-FFF2-40B4-BE49-F238E27FC236}">
              <a16:creationId xmlns:a16="http://schemas.microsoft.com/office/drawing/2014/main" id="{4458DA80-62D3-E0FF-0A72-3FB1DF68C9F0}"/>
            </a:ext>
          </a:extLst>
        </xdr:cNvPr>
        <xdr:cNvSpPr/>
      </xdr:nvSpPr>
      <xdr:spPr>
        <a:xfrm>
          <a:off x="9890760" y="2971800"/>
          <a:ext cx="952500" cy="937260"/>
        </a:xfrm>
        <a:prstGeom prst="flowChartConnector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21</xdr:col>
      <xdr:colOff>419100</xdr:colOff>
      <xdr:row>19</xdr:row>
      <xdr:rowOff>57150</xdr:rowOff>
    </xdr:from>
    <xdr:to>
      <xdr:col>29</xdr:col>
      <xdr:colOff>285750</xdr:colOff>
      <xdr:row>31</xdr:row>
      <xdr:rowOff>9525</xdr:rowOff>
    </xdr:to>
    <xdr:pic>
      <xdr:nvPicPr>
        <xdr:cNvPr id="44458" name="Bildobjekt 22" descr="Les différents types de yoga : quel yoga choisir ? - Mon guide du yoga">
          <a:extLst>
            <a:ext uri="{FF2B5EF4-FFF2-40B4-BE49-F238E27FC236}">
              <a16:creationId xmlns:a16="http://schemas.microsoft.com/office/drawing/2014/main" id="{89C8B60E-9280-AA1D-A1D7-9782942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9275" y="3819525"/>
          <a:ext cx="4743450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277784</xdr:colOff>
      <xdr:row>22</xdr:row>
      <xdr:rowOff>84513</xdr:rowOff>
    </xdr:from>
    <xdr:to>
      <xdr:col>25</xdr:col>
      <xdr:colOff>179416</xdr:colOff>
      <xdr:row>26</xdr:row>
      <xdr:rowOff>153092</xdr:rowOff>
    </xdr:to>
    <xdr:sp macro="" textlink="">
      <xdr:nvSpPr>
        <xdr:cNvPr id="10" name="Flödesschema: Koppling 9">
          <a:extLst>
            <a:ext uri="{FF2B5EF4-FFF2-40B4-BE49-F238E27FC236}">
              <a16:creationId xmlns:a16="http://schemas.microsoft.com/office/drawing/2014/main" id="{BFB6AFFD-A539-425E-22B0-209FBB507537}"/>
            </a:ext>
          </a:extLst>
        </xdr:cNvPr>
        <xdr:cNvSpPr/>
      </xdr:nvSpPr>
      <xdr:spPr>
        <a:xfrm>
          <a:off x="14359544" y="4382193"/>
          <a:ext cx="1730432" cy="861059"/>
        </a:xfrm>
        <a:prstGeom prst="flowChartConnector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27</xdr:col>
      <xdr:colOff>548277</xdr:colOff>
      <xdr:row>5</xdr:row>
      <xdr:rowOff>118276</xdr:rowOff>
    </xdr:from>
    <xdr:to>
      <xdr:col>29</xdr:col>
      <xdr:colOff>281577</xdr:colOff>
      <xdr:row>10</xdr:row>
      <xdr:rowOff>65726</xdr:rowOff>
    </xdr:to>
    <xdr:sp macro="" textlink="">
      <xdr:nvSpPr>
        <xdr:cNvPr id="12" name="Flödesschema: Koppling 11">
          <a:extLst>
            <a:ext uri="{FF2B5EF4-FFF2-40B4-BE49-F238E27FC236}">
              <a16:creationId xmlns:a16="http://schemas.microsoft.com/office/drawing/2014/main" id="{9C22811A-6F64-4DC8-0EA1-E847FC99F391}"/>
            </a:ext>
          </a:extLst>
        </xdr:cNvPr>
        <xdr:cNvSpPr/>
      </xdr:nvSpPr>
      <xdr:spPr>
        <a:xfrm>
          <a:off x="17678037" y="1047916"/>
          <a:ext cx="952500" cy="938050"/>
        </a:xfrm>
        <a:prstGeom prst="flowChartConnector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26</xdr:col>
      <xdr:colOff>105186</xdr:colOff>
      <xdr:row>15</xdr:row>
      <xdr:rowOff>193489</xdr:rowOff>
    </xdr:from>
    <xdr:to>
      <xdr:col>27</xdr:col>
      <xdr:colOff>445098</xdr:colOff>
      <xdr:row>20</xdr:row>
      <xdr:rowOff>143735</xdr:rowOff>
    </xdr:to>
    <xdr:sp macro="" textlink="">
      <xdr:nvSpPr>
        <xdr:cNvPr id="13" name="Flödesschema: Koppling 12">
          <a:extLst>
            <a:ext uri="{FF2B5EF4-FFF2-40B4-BE49-F238E27FC236}">
              <a16:creationId xmlns:a16="http://schemas.microsoft.com/office/drawing/2014/main" id="{31018483-AD3C-5E10-3C85-891A2A572029}"/>
            </a:ext>
          </a:extLst>
        </xdr:cNvPr>
        <xdr:cNvSpPr/>
      </xdr:nvSpPr>
      <xdr:spPr>
        <a:xfrm>
          <a:off x="16625346" y="3104329"/>
          <a:ext cx="949512" cy="940846"/>
        </a:xfrm>
        <a:prstGeom prst="flowChartConnector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27</xdr:col>
      <xdr:colOff>477520</xdr:colOff>
      <xdr:row>10</xdr:row>
      <xdr:rowOff>49696</xdr:rowOff>
    </xdr:from>
    <xdr:to>
      <xdr:col>29</xdr:col>
      <xdr:colOff>555897</xdr:colOff>
      <xdr:row>14</xdr:row>
      <xdr:rowOff>195266</xdr:rowOff>
    </xdr:to>
    <xdr:sp macro="" textlink="">
      <xdr:nvSpPr>
        <xdr:cNvPr id="15" name="Flödesschema: Koppling 14">
          <a:extLst>
            <a:ext uri="{FF2B5EF4-FFF2-40B4-BE49-F238E27FC236}">
              <a16:creationId xmlns:a16="http://schemas.microsoft.com/office/drawing/2014/main" id="{085CA6CE-D90A-50FD-30B6-C19E441DEE4C}"/>
            </a:ext>
          </a:extLst>
        </xdr:cNvPr>
        <xdr:cNvSpPr/>
      </xdr:nvSpPr>
      <xdr:spPr>
        <a:xfrm>
          <a:off x="17612360" y="1969936"/>
          <a:ext cx="1297577" cy="938050"/>
        </a:xfrm>
        <a:prstGeom prst="flowChartConnector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320040</xdr:colOff>
      <xdr:row>2</xdr:row>
      <xdr:rowOff>7620</xdr:rowOff>
    </xdr:from>
    <xdr:to>
      <xdr:col>1</xdr:col>
      <xdr:colOff>327660</xdr:colOff>
      <xdr:row>8</xdr:row>
      <xdr:rowOff>53340</xdr:rowOff>
    </xdr:to>
    <xdr:cxnSp macro="">
      <xdr:nvCxnSpPr>
        <xdr:cNvPr id="2" name="Rak pilkoppling 1">
          <a:extLst>
            <a:ext uri="{FF2B5EF4-FFF2-40B4-BE49-F238E27FC236}">
              <a16:creationId xmlns:a16="http://schemas.microsoft.com/office/drawing/2014/main" id="{E5C6A621-E36C-C9B9-2670-AE330BF4767A}"/>
            </a:ext>
          </a:extLst>
        </xdr:cNvPr>
        <xdr:cNvCxnSpPr/>
      </xdr:nvCxnSpPr>
      <xdr:spPr>
        <a:xfrm flipH="1">
          <a:off x="929640" y="609600"/>
          <a:ext cx="7620" cy="1600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388620</xdr:colOff>
      <xdr:row>3</xdr:row>
      <xdr:rowOff>91440</xdr:rowOff>
    </xdr:from>
    <xdr:to>
      <xdr:col>5</xdr:col>
      <xdr:colOff>396240</xdr:colOff>
      <xdr:row>7</xdr:row>
      <xdr:rowOff>108676</xdr:rowOff>
    </xdr:to>
    <xdr:cxnSp macro="">
      <xdr:nvCxnSpPr>
        <xdr:cNvPr id="3" name="Rak pilkoppling 2">
          <a:extLst>
            <a:ext uri="{FF2B5EF4-FFF2-40B4-BE49-F238E27FC236}">
              <a16:creationId xmlns:a16="http://schemas.microsoft.com/office/drawing/2014/main" id="{5F9EECD5-A07F-AFF3-6477-620567BE9E2C}"/>
            </a:ext>
          </a:extLst>
        </xdr:cNvPr>
        <xdr:cNvCxnSpPr/>
      </xdr:nvCxnSpPr>
      <xdr:spPr>
        <a:xfrm>
          <a:off x="3436620" y="952500"/>
          <a:ext cx="7620" cy="104394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320040</xdr:colOff>
      <xdr:row>3</xdr:row>
      <xdr:rowOff>108585</xdr:rowOff>
    </xdr:from>
    <xdr:to>
      <xdr:col>3</xdr:col>
      <xdr:colOff>327660</xdr:colOff>
      <xdr:row>8</xdr:row>
      <xdr:rowOff>121973</xdr:rowOff>
    </xdr:to>
    <xdr:cxnSp macro="">
      <xdr:nvCxnSpPr>
        <xdr:cNvPr id="4" name="Rak pilkoppling 3">
          <a:extLst>
            <a:ext uri="{FF2B5EF4-FFF2-40B4-BE49-F238E27FC236}">
              <a16:creationId xmlns:a16="http://schemas.microsoft.com/office/drawing/2014/main" id="{447397CE-F770-77DC-E57E-62CB557457C7}"/>
            </a:ext>
          </a:extLst>
        </xdr:cNvPr>
        <xdr:cNvCxnSpPr/>
      </xdr:nvCxnSpPr>
      <xdr:spPr>
        <a:xfrm flipH="1">
          <a:off x="2148840" y="960120"/>
          <a:ext cx="7620" cy="131826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510540</xdr:colOff>
      <xdr:row>2</xdr:row>
      <xdr:rowOff>251460</xdr:rowOff>
    </xdr:from>
    <xdr:to>
      <xdr:col>13</xdr:col>
      <xdr:colOff>510540</xdr:colOff>
      <xdr:row>4</xdr:row>
      <xdr:rowOff>144780</xdr:rowOff>
    </xdr:to>
    <xdr:cxnSp macro="">
      <xdr:nvCxnSpPr>
        <xdr:cNvPr id="5" name="Rak pilkoppling 4">
          <a:extLst>
            <a:ext uri="{FF2B5EF4-FFF2-40B4-BE49-F238E27FC236}">
              <a16:creationId xmlns:a16="http://schemas.microsoft.com/office/drawing/2014/main" id="{6041E6DC-E864-DA81-4910-69DD044C34DD}"/>
            </a:ext>
          </a:extLst>
        </xdr:cNvPr>
        <xdr:cNvCxnSpPr/>
      </xdr:nvCxnSpPr>
      <xdr:spPr>
        <a:xfrm>
          <a:off x="8435340" y="853440"/>
          <a:ext cx="0" cy="4114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487680</xdr:colOff>
      <xdr:row>7</xdr:row>
      <xdr:rowOff>7620</xdr:rowOff>
    </xdr:from>
    <xdr:to>
      <xdr:col>13</xdr:col>
      <xdr:colOff>495300</xdr:colOff>
      <xdr:row>7</xdr:row>
      <xdr:rowOff>220980</xdr:rowOff>
    </xdr:to>
    <xdr:cxnSp macro="">
      <xdr:nvCxnSpPr>
        <xdr:cNvPr id="6" name="Rak pilkoppling 5">
          <a:extLst>
            <a:ext uri="{FF2B5EF4-FFF2-40B4-BE49-F238E27FC236}">
              <a16:creationId xmlns:a16="http://schemas.microsoft.com/office/drawing/2014/main" id="{9B4BEB7A-1A96-9291-BBA8-D6856309C78C}"/>
            </a:ext>
          </a:extLst>
        </xdr:cNvPr>
        <xdr:cNvCxnSpPr/>
      </xdr:nvCxnSpPr>
      <xdr:spPr>
        <a:xfrm>
          <a:off x="8412480" y="1905000"/>
          <a:ext cx="7620" cy="21336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259080</xdr:colOff>
      <xdr:row>3</xdr:row>
      <xdr:rowOff>184785</xdr:rowOff>
    </xdr:from>
    <xdr:to>
      <xdr:col>7</xdr:col>
      <xdr:colOff>266700</xdr:colOff>
      <xdr:row>8</xdr:row>
      <xdr:rowOff>83880</xdr:rowOff>
    </xdr:to>
    <xdr:cxnSp macro="">
      <xdr:nvCxnSpPr>
        <xdr:cNvPr id="7" name="Rak pilkoppling 6">
          <a:extLst>
            <a:ext uri="{FF2B5EF4-FFF2-40B4-BE49-F238E27FC236}">
              <a16:creationId xmlns:a16="http://schemas.microsoft.com/office/drawing/2014/main" id="{B0573279-BC9E-1211-4D08-26497076921B}"/>
            </a:ext>
          </a:extLst>
        </xdr:cNvPr>
        <xdr:cNvCxnSpPr/>
      </xdr:nvCxnSpPr>
      <xdr:spPr>
        <a:xfrm>
          <a:off x="4526280" y="1036320"/>
          <a:ext cx="7620" cy="120396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266700</xdr:colOff>
      <xdr:row>3</xdr:row>
      <xdr:rowOff>106680</xdr:rowOff>
    </xdr:from>
    <xdr:to>
      <xdr:col>9</xdr:col>
      <xdr:colOff>274320</xdr:colOff>
      <xdr:row>8</xdr:row>
      <xdr:rowOff>129540</xdr:rowOff>
    </xdr:to>
    <xdr:cxnSp macro="">
      <xdr:nvCxnSpPr>
        <xdr:cNvPr id="8" name="Rak pilkoppling 7">
          <a:extLst>
            <a:ext uri="{FF2B5EF4-FFF2-40B4-BE49-F238E27FC236}">
              <a16:creationId xmlns:a16="http://schemas.microsoft.com/office/drawing/2014/main" id="{C87D03A6-E179-768F-42C3-7DB8B1741B5E}"/>
            </a:ext>
          </a:extLst>
        </xdr:cNvPr>
        <xdr:cNvCxnSpPr/>
      </xdr:nvCxnSpPr>
      <xdr:spPr>
        <a:xfrm flipH="1">
          <a:off x="5753100" y="967740"/>
          <a:ext cx="7620" cy="131826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388620</xdr:colOff>
      <xdr:row>12</xdr:row>
      <xdr:rowOff>91440</xdr:rowOff>
    </xdr:from>
    <xdr:to>
      <xdr:col>5</xdr:col>
      <xdr:colOff>396240</xdr:colOff>
      <xdr:row>16</xdr:row>
      <xdr:rowOff>108676</xdr:rowOff>
    </xdr:to>
    <xdr:cxnSp macro="">
      <xdr:nvCxnSpPr>
        <xdr:cNvPr id="10" name="Rak pilkoppling 9">
          <a:extLst>
            <a:ext uri="{FF2B5EF4-FFF2-40B4-BE49-F238E27FC236}">
              <a16:creationId xmlns:a16="http://schemas.microsoft.com/office/drawing/2014/main" id="{5D628D13-2533-6C37-B370-559BED3B3320}"/>
            </a:ext>
          </a:extLst>
        </xdr:cNvPr>
        <xdr:cNvCxnSpPr/>
      </xdr:nvCxnSpPr>
      <xdr:spPr>
        <a:xfrm>
          <a:off x="3436620" y="3436620"/>
          <a:ext cx="7620" cy="101346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304800</xdr:colOff>
      <xdr:row>12</xdr:row>
      <xdr:rowOff>106680</xdr:rowOff>
    </xdr:from>
    <xdr:to>
      <xdr:col>3</xdr:col>
      <xdr:colOff>320040</xdr:colOff>
      <xdr:row>17</xdr:row>
      <xdr:rowOff>121920</xdr:rowOff>
    </xdr:to>
    <xdr:cxnSp macro="">
      <xdr:nvCxnSpPr>
        <xdr:cNvPr id="12" name="Rak pilkoppling 11">
          <a:extLst>
            <a:ext uri="{FF2B5EF4-FFF2-40B4-BE49-F238E27FC236}">
              <a16:creationId xmlns:a16="http://schemas.microsoft.com/office/drawing/2014/main" id="{2A789575-76D9-FB03-D5C4-C18B2F65E233}"/>
            </a:ext>
          </a:extLst>
        </xdr:cNvPr>
        <xdr:cNvCxnSpPr/>
      </xdr:nvCxnSpPr>
      <xdr:spPr>
        <a:xfrm>
          <a:off x="2133600" y="3451860"/>
          <a:ext cx="15240" cy="127254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518160</xdr:colOff>
      <xdr:row>12</xdr:row>
      <xdr:rowOff>60960</xdr:rowOff>
    </xdr:from>
    <xdr:to>
      <xdr:col>13</xdr:col>
      <xdr:colOff>518160</xdr:colOff>
      <xdr:row>13</xdr:row>
      <xdr:rowOff>182880</xdr:rowOff>
    </xdr:to>
    <xdr:cxnSp macro="">
      <xdr:nvCxnSpPr>
        <xdr:cNvPr id="13" name="Rak pilkoppling 12">
          <a:extLst>
            <a:ext uri="{FF2B5EF4-FFF2-40B4-BE49-F238E27FC236}">
              <a16:creationId xmlns:a16="http://schemas.microsoft.com/office/drawing/2014/main" id="{B7821843-88C8-04B7-17CF-8CB8E27DFBCA}"/>
            </a:ext>
          </a:extLst>
        </xdr:cNvPr>
        <xdr:cNvCxnSpPr/>
      </xdr:nvCxnSpPr>
      <xdr:spPr>
        <a:xfrm>
          <a:off x="8442960" y="3406140"/>
          <a:ext cx="0" cy="3733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487680</xdr:colOff>
      <xdr:row>15</xdr:row>
      <xdr:rowOff>184785</xdr:rowOff>
    </xdr:from>
    <xdr:to>
      <xdr:col>13</xdr:col>
      <xdr:colOff>495300</xdr:colOff>
      <xdr:row>16</xdr:row>
      <xdr:rowOff>129988</xdr:rowOff>
    </xdr:to>
    <xdr:cxnSp macro="">
      <xdr:nvCxnSpPr>
        <xdr:cNvPr id="14" name="Rak pilkoppling 13">
          <a:extLst>
            <a:ext uri="{FF2B5EF4-FFF2-40B4-BE49-F238E27FC236}">
              <a16:creationId xmlns:a16="http://schemas.microsoft.com/office/drawing/2014/main" id="{2C143BB5-0AEC-F457-92FA-3A953252D9EA}"/>
            </a:ext>
          </a:extLst>
        </xdr:cNvPr>
        <xdr:cNvCxnSpPr/>
      </xdr:nvCxnSpPr>
      <xdr:spPr>
        <a:xfrm>
          <a:off x="8412480" y="4274820"/>
          <a:ext cx="7620" cy="20574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266700</xdr:colOff>
      <xdr:row>12</xdr:row>
      <xdr:rowOff>108585</xdr:rowOff>
    </xdr:from>
    <xdr:to>
      <xdr:col>7</xdr:col>
      <xdr:colOff>266700</xdr:colOff>
      <xdr:row>17</xdr:row>
      <xdr:rowOff>83875</xdr:rowOff>
    </xdr:to>
    <xdr:cxnSp macro="">
      <xdr:nvCxnSpPr>
        <xdr:cNvPr id="15" name="Rak pilkoppling 14">
          <a:extLst>
            <a:ext uri="{FF2B5EF4-FFF2-40B4-BE49-F238E27FC236}">
              <a16:creationId xmlns:a16="http://schemas.microsoft.com/office/drawing/2014/main" id="{115D73D9-0C9E-2E63-5C8D-43C460F9297C}"/>
            </a:ext>
          </a:extLst>
        </xdr:cNvPr>
        <xdr:cNvCxnSpPr/>
      </xdr:nvCxnSpPr>
      <xdr:spPr>
        <a:xfrm>
          <a:off x="4533900" y="3444240"/>
          <a:ext cx="0" cy="124206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327660</xdr:colOff>
      <xdr:row>12</xdr:row>
      <xdr:rowOff>146685</xdr:rowOff>
    </xdr:from>
    <xdr:to>
      <xdr:col>1</xdr:col>
      <xdr:colOff>335280</xdr:colOff>
      <xdr:row>17</xdr:row>
      <xdr:rowOff>91515</xdr:rowOff>
    </xdr:to>
    <xdr:cxnSp macro="">
      <xdr:nvCxnSpPr>
        <xdr:cNvPr id="16" name="Rak pilkoppling 15">
          <a:extLst>
            <a:ext uri="{FF2B5EF4-FFF2-40B4-BE49-F238E27FC236}">
              <a16:creationId xmlns:a16="http://schemas.microsoft.com/office/drawing/2014/main" id="{AD367A46-8C15-A5BC-37CC-40123100B4D8}"/>
            </a:ext>
          </a:extLst>
        </xdr:cNvPr>
        <xdr:cNvCxnSpPr/>
      </xdr:nvCxnSpPr>
      <xdr:spPr>
        <a:xfrm>
          <a:off x="822960" y="2613660"/>
          <a:ext cx="7620" cy="9448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381000</xdr:colOff>
      <xdr:row>13</xdr:row>
      <xdr:rowOff>30480</xdr:rowOff>
    </xdr:from>
    <xdr:to>
      <xdr:col>11</xdr:col>
      <xdr:colOff>388620</xdr:colOff>
      <xdr:row>16</xdr:row>
      <xdr:rowOff>167640</xdr:rowOff>
    </xdr:to>
    <xdr:cxnSp macro="">
      <xdr:nvCxnSpPr>
        <xdr:cNvPr id="17" name="Rak pilkoppling 16">
          <a:extLst>
            <a:ext uri="{FF2B5EF4-FFF2-40B4-BE49-F238E27FC236}">
              <a16:creationId xmlns:a16="http://schemas.microsoft.com/office/drawing/2014/main" id="{AECBE54F-43F3-C334-6EA9-55025C07B384}"/>
            </a:ext>
          </a:extLst>
        </xdr:cNvPr>
        <xdr:cNvCxnSpPr/>
      </xdr:nvCxnSpPr>
      <xdr:spPr>
        <a:xfrm>
          <a:off x="6972300" y="2705100"/>
          <a:ext cx="7620" cy="7315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510540</xdr:colOff>
      <xdr:row>11</xdr:row>
      <xdr:rowOff>251460</xdr:rowOff>
    </xdr:from>
    <xdr:to>
      <xdr:col>13</xdr:col>
      <xdr:colOff>510540</xdr:colOff>
      <xdr:row>13</xdr:row>
      <xdr:rowOff>144780</xdr:rowOff>
    </xdr:to>
    <xdr:cxnSp macro="">
      <xdr:nvCxnSpPr>
        <xdr:cNvPr id="19" name="Rak pilkoppling 18">
          <a:extLst>
            <a:ext uri="{FF2B5EF4-FFF2-40B4-BE49-F238E27FC236}">
              <a16:creationId xmlns:a16="http://schemas.microsoft.com/office/drawing/2014/main" id="{64F50D13-6AE4-6434-717F-22B227AA9782}"/>
            </a:ext>
          </a:extLst>
        </xdr:cNvPr>
        <xdr:cNvCxnSpPr/>
      </xdr:nvCxnSpPr>
      <xdr:spPr>
        <a:xfrm>
          <a:off x="8138160" y="678180"/>
          <a:ext cx="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510540</xdr:colOff>
      <xdr:row>14</xdr:row>
      <xdr:rowOff>251460</xdr:rowOff>
    </xdr:from>
    <xdr:to>
      <xdr:col>13</xdr:col>
      <xdr:colOff>510540</xdr:colOff>
      <xdr:row>16</xdr:row>
      <xdr:rowOff>144780</xdr:rowOff>
    </xdr:to>
    <xdr:cxnSp macro="">
      <xdr:nvCxnSpPr>
        <xdr:cNvPr id="20" name="Rak pilkoppling 19">
          <a:extLst>
            <a:ext uri="{FF2B5EF4-FFF2-40B4-BE49-F238E27FC236}">
              <a16:creationId xmlns:a16="http://schemas.microsoft.com/office/drawing/2014/main" id="{CD4B5910-3D1D-B8B1-657C-A49D97FDCB2D}"/>
            </a:ext>
          </a:extLst>
        </xdr:cNvPr>
        <xdr:cNvCxnSpPr/>
      </xdr:nvCxnSpPr>
      <xdr:spPr>
        <a:xfrm>
          <a:off x="8138160" y="678180"/>
          <a:ext cx="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</xdr:row>
      <xdr:rowOff>85725</xdr:rowOff>
    </xdr:from>
    <xdr:to>
      <xdr:col>4</xdr:col>
      <xdr:colOff>476250</xdr:colOff>
      <xdr:row>8</xdr:row>
      <xdr:rowOff>76200</xdr:rowOff>
    </xdr:to>
    <xdr:pic>
      <xdr:nvPicPr>
        <xdr:cNvPr id="47458" name="Bildobjekt 1">
          <a:extLst>
            <a:ext uri="{FF2B5EF4-FFF2-40B4-BE49-F238E27FC236}">
              <a16:creationId xmlns:a16="http://schemas.microsoft.com/office/drawing/2014/main" id="{FDB046CD-567A-4EB3-4883-D832BACA9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76225"/>
          <a:ext cx="270510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10</xdr:row>
      <xdr:rowOff>57150</xdr:rowOff>
    </xdr:from>
    <xdr:to>
      <xdr:col>4</xdr:col>
      <xdr:colOff>47625</xdr:colOff>
      <xdr:row>19</xdr:row>
      <xdr:rowOff>57150</xdr:rowOff>
    </xdr:to>
    <xdr:pic>
      <xdr:nvPicPr>
        <xdr:cNvPr id="47459" name="Bildobjekt 2">
          <a:extLst>
            <a:ext uri="{FF2B5EF4-FFF2-40B4-BE49-F238E27FC236}">
              <a16:creationId xmlns:a16="http://schemas.microsoft.com/office/drawing/2014/main" id="{301FCCCE-B271-FBA5-9B47-4EAC47FF2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62150"/>
          <a:ext cx="230505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21</xdr:row>
      <xdr:rowOff>95250</xdr:rowOff>
    </xdr:from>
    <xdr:to>
      <xdr:col>4</xdr:col>
      <xdr:colOff>19050</xdr:colOff>
      <xdr:row>27</xdr:row>
      <xdr:rowOff>161925</xdr:rowOff>
    </xdr:to>
    <xdr:pic>
      <xdr:nvPicPr>
        <xdr:cNvPr id="47460" name="Bildobjekt 3">
          <a:extLst>
            <a:ext uri="{FF2B5EF4-FFF2-40B4-BE49-F238E27FC236}">
              <a16:creationId xmlns:a16="http://schemas.microsoft.com/office/drawing/2014/main" id="{44FA5735-C67A-CF3B-E0FB-17E3075F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095750"/>
          <a:ext cx="22669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21</xdr:row>
      <xdr:rowOff>38100</xdr:rowOff>
    </xdr:from>
    <xdr:to>
      <xdr:col>8</xdr:col>
      <xdr:colOff>57150</xdr:colOff>
      <xdr:row>27</xdr:row>
      <xdr:rowOff>171450</xdr:rowOff>
    </xdr:to>
    <xdr:pic>
      <xdr:nvPicPr>
        <xdr:cNvPr id="47461" name="Bildobjekt 4">
          <a:extLst>
            <a:ext uri="{FF2B5EF4-FFF2-40B4-BE49-F238E27FC236}">
              <a16:creationId xmlns:a16="http://schemas.microsoft.com/office/drawing/2014/main" id="{B9476C39-B215-33FD-B5AE-740B756C0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038600"/>
          <a:ext cx="23431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10</xdr:row>
      <xdr:rowOff>76200</xdr:rowOff>
    </xdr:from>
    <xdr:to>
      <xdr:col>8</xdr:col>
      <xdr:colOff>66675</xdr:colOff>
      <xdr:row>19</xdr:row>
      <xdr:rowOff>28575</xdr:rowOff>
    </xdr:to>
    <xdr:pic>
      <xdr:nvPicPr>
        <xdr:cNvPr id="47462" name="Bildobjekt 5">
          <a:extLst>
            <a:ext uri="{FF2B5EF4-FFF2-40B4-BE49-F238E27FC236}">
              <a16:creationId xmlns:a16="http://schemas.microsoft.com/office/drawing/2014/main" id="{312557DE-9973-D30D-2893-CD86B8E95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1981200"/>
          <a:ext cx="236220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590550</xdr:colOff>
      <xdr:row>1</xdr:row>
      <xdr:rowOff>85725</xdr:rowOff>
    </xdr:from>
    <xdr:to>
      <xdr:col>8</xdr:col>
      <xdr:colOff>95250</xdr:colOff>
      <xdr:row>8</xdr:row>
      <xdr:rowOff>104775</xdr:rowOff>
    </xdr:to>
    <xdr:pic>
      <xdr:nvPicPr>
        <xdr:cNvPr id="47463" name="Bildobjekt 6">
          <a:extLst>
            <a:ext uri="{FF2B5EF4-FFF2-40B4-BE49-F238E27FC236}">
              <a16:creationId xmlns:a16="http://schemas.microsoft.com/office/drawing/2014/main" id="{76D03E87-A66C-BA8E-C1AF-8798DC86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276225"/>
          <a:ext cx="19431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1</xdr:row>
      <xdr:rowOff>85725</xdr:rowOff>
    </xdr:from>
    <xdr:to>
      <xdr:col>11</xdr:col>
      <xdr:colOff>247650</xdr:colOff>
      <xdr:row>8</xdr:row>
      <xdr:rowOff>104775</xdr:rowOff>
    </xdr:to>
    <xdr:pic>
      <xdr:nvPicPr>
        <xdr:cNvPr id="47464" name="Bildobjekt 7">
          <a:extLst>
            <a:ext uri="{FF2B5EF4-FFF2-40B4-BE49-F238E27FC236}">
              <a16:creationId xmlns:a16="http://schemas.microsoft.com/office/drawing/2014/main" id="{CC6EBDC5-1533-1603-5AB5-81DE21E28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276225"/>
          <a:ext cx="18669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352425</xdr:colOff>
      <xdr:row>1</xdr:row>
      <xdr:rowOff>95250</xdr:rowOff>
    </xdr:from>
    <xdr:to>
      <xdr:col>14</xdr:col>
      <xdr:colOff>247650</xdr:colOff>
      <xdr:row>8</xdr:row>
      <xdr:rowOff>104775</xdr:rowOff>
    </xdr:to>
    <xdr:pic>
      <xdr:nvPicPr>
        <xdr:cNvPr id="47465" name="Bildobjekt 8">
          <a:extLst>
            <a:ext uri="{FF2B5EF4-FFF2-40B4-BE49-F238E27FC236}">
              <a16:creationId xmlns:a16="http://schemas.microsoft.com/office/drawing/2014/main" id="{50CD1A5D-AE45-206F-E11F-A3F7C7A96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285750"/>
          <a:ext cx="17240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10</xdr:row>
      <xdr:rowOff>38100</xdr:rowOff>
    </xdr:from>
    <xdr:to>
      <xdr:col>11</xdr:col>
      <xdr:colOff>352425</xdr:colOff>
      <xdr:row>19</xdr:row>
      <xdr:rowOff>142875</xdr:rowOff>
    </xdr:to>
    <xdr:pic>
      <xdr:nvPicPr>
        <xdr:cNvPr id="47466" name="Bildobjekt 9">
          <a:extLst>
            <a:ext uri="{FF2B5EF4-FFF2-40B4-BE49-F238E27FC236}">
              <a16:creationId xmlns:a16="http://schemas.microsoft.com/office/drawing/2014/main" id="{629AF7FC-0CC8-6503-8D5C-F401BDB55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1943100"/>
          <a:ext cx="2009775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47625</xdr:rowOff>
    </xdr:from>
    <xdr:to>
      <xdr:col>11</xdr:col>
      <xdr:colOff>190500</xdr:colOff>
      <xdr:row>28</xdr:row>
      <xdr:rowOff>0</xdr:rowOff>
    </xdr:to>
    <xdr:pic>
      <xdr:nvPicPr>
        <xdr:cNvPr id="47467" name="Bildobjekt 10">
          <a:extLst>
            <a:ext uri="{FF2B5EF4-FFF2-40B4-BE49-F238E27FC236}">
              <a16:creationId xmlns:a16="http://schemas.microsoft.com/office/drawing/2014/main" id="{3DA1F1EB-EEAC-B22B-7E0C-3AE6790EE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048125"/>
          <a:ext cx="18192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352425</xdr:colOff>
      <xdr:row>10</xdr:row>
      <xdr:rowOff>76200</xdr:rowOff>
    </xdr:from>
    <xdr:to>
      <xdr:col>14</xdr:col>
      <xdr:colOff>476250</xdr:colOff>
      <xdr:row>19</xdr:row>
      <xdr:rowOff>76200</xdr:rowOff>
    </xdr:to>
    <xdr:pic>
      <xdr:nvPicPr>
        <xdr:cNvPr id="47468" name="Bildobjekt 11">
          <a:extLst>
            <a:ext uri="{FF2B5EF4-FFF2-40B4-BE49-F238E27FC236}">
              <a16:creationId xmlns:a16="http://schemas.microsoft.com/office/drawing/2014/main" id="{0858D578-449E-3686-5420-8754A6BFF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981200"/>
          <a:ext cx="19526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457200</xdr:colOff>
      <xdr:row>21</xdr:row>
      <xdr:rowOff>9525</xdr:rowOff>
    </xdr:from>
    <xdr:to>
      <xdr:col>14</xdr:col>
      <xdr:colOff>342900</xdr:colOff>
      <xdr:row>27</xdr:row>
      <xdr:rowOff>161925</xdr:rowOff>
    </xdr:to>
    <xdr:pic>
      <xdr:nvPicPr>
        <xdr:cNvPr id="47469" name="Bildobjekt 12">
          <a:extLst>
            <a:ext uri="{FF2B5EF4-FFF2-40B4-BE49-F238E27FC236}">
              <a16:creationId xmlns:a16="http://schemas.microsoft.com/office/drawing/2014/main" id="{859278B1-38E2-A2A6-9E0D-5C271DB23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4010025"/>
          <a:ext cx="17145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29</xdr:row>
      <xdr:rowOff>38100</xdr:rowOff>
    </xdr:from>
    <xdr:to>
      <xdr:col>3</xdr:col>
      <xdr:colOff>171450</xdr:colOff>
      <xdr:row>36</xdr:row>
      <xdr:rowOff>76200</xdr:rowOff>
    </xdr:to>
    <xdr:pic>
      <xdr:nvPicPr>
        <xdr:cNvPr id="47470" name="Bildobjekt 13">
          <a:extLst>
            <a:ext uri="{FF2B5EF4-FFF2-40B4-BE49-F238E27FC236}">
              <a16:creationId xmlns:a16="http://schemas.microsoft.com/office/drawing/2014/main" id="{7DDC3E81-8871-1415-C34D-573EE0227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562600"/>
          <a:ext cx="18002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29</xdr:row>
      <xdr:rowOff>28575</xdr:rowOff>
    </xdr:from>
    <xdr:to>
      <xdr:col>5</xdr:col>
      <xdr:colOff>28575</xdr:colOff>
      <xdr:row>36</xdr:row>
      <xdr:rowOff>104775</xdr:rowOff>
    </xdr:to>
    <xdr:pic>
      <xdr:nvPicPr>
        <xdr:cNvPr id="47471" name="Bildobjekt 14">
          <a:extLst>
            <a:ext uri="{FF2B5EF4-FFF2-40B4-BE49-F238E27FC236}">
              <a16:creationId xmlns:a16="http://schemas.microsoft.com/office/drawing/2014/main" id="{11B9D1C8-2075-9312-A7F5-C93C05004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5553075"/>
          <a:ext cx="9048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333375</xdr:colOff>
      <xdr:row>28</xdr:row>
      <xdr:rowOff>180975</xdr:rowOff>
    </xdr:from>
    <xdr:to>
      <xdr:col>8</xdr:col>
      <xdr:colOff>438150</xdr:colOff>
      <xdr:row>36</xdr:row>
      <xdr:rowOff>171450</xdr:rowOff>
    </xdr:to>
    <xdr:pic>
      <xdr:nvPicPr>
        <xdr:cNvPr id="47472" name="Bildobjekt 15">
          <a:extLst>
            <a:ext uri="{FF2B5EF4-FFF2-40B4-BE49-F238E27FC236}">
              <a16:creationId xmlns:a16="http://schemas.microsoft.com/office/drawing/2014/main" id="{AB31DF51-7C5F-8ACA-883B-B92F1FF64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5514975"/>
          <a:ext cx="19335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171450</xdr:colOff>
      <xdr:row>29</xdr:row>
      <xdr:rowOff>104775</xdr:rowOff>
    </xdr:from>
    <xdr:to>
      <xdr:col>11</xdr:col>
      <xdr:colOff>314325</xdr:colOff>
      <xdr:row>36</xdr:row>
      <xdr:rowOff>171450</xdr:rowOff>
    </xdr:to>
    <xdr:pic>
      <xdr:nvPicPr>
        <xdr:cNvPr id="47473" name="Bildobjekt 16">
          <a:extLst>
            <a:ext uri="{FF2B5EF4-FFF2-40B4-BE49-F238E27FC236}">
              <a16:creationId xmlns:a16="http://schemas.microsoft.com/office/drawing/2014/main" id="{B18861DC-8549-6B16-4FDA-A84CF6557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5629275"/>
          <a:ext cx="13620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381000</xdr:colOff>
      <xdr:row>30</xdr:row>
      <xdr:rowOff>0</xdr:rowOff>
    </xdr:from>
    <xdr:to>
      <xdr:col>14</xdr:col>
      <xdr:colOff>438150</xdr:colOff>
      <xdr:row>36</xdr:row>
      <xdr:rowOff>76200</xdr:rowOff>
    </xdr:to>
    <xdr:pic>
      <xdr:nvPicPr>
        <xdr:cNvPr id="47474" name="Bildobjekt 17">
          <a:extLst>
            <a:ext uri="{FF2B5EF4-FFF2-40B4-BE49-F238E27FC236}">
              <a16:creationId xmlns:a16="http://schemas.microsoft.com/office/drawing/2014/main" id="{14B1A60D-98C0-19BC-E9DD-E0782E6EC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5715000"/>
          <a:ext cx="18859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22C0B-00B2-41EA-9467-4711F13C6009}">
  <sheetPr codeName="Blad1"/>
  <dimension ref="A1:L66"/>
  <sheetViews>
    <sheetView zoomScale="85" zoomScaleNormal="85" workbookViewId="0">
      <selection activeCell="F14" sqref="F14"/>
    </sheetView>
  </sheetViews>
  <sheetFormatPr defaultColWidth="8.85546875" defaultRowHeight="15"/>
  <cols>
    <col min="1" max="1" width="4.85546875" customWidth="1"/>
    <col min="2" max="2" width="6.7109375" customWidth="1"/>
    <col min="3" max="3" width="9" style="70" customWidth="1"/>
    <col min="4" max="4" width="5.85546875" customWidth="1"/>
    <col min="5" max="5" width="16" customWidth="1"/>
    <col min="6" max="6" width="25.85546875" bestFit="1" customWidth="1"/>
    <col min="7" max="7" width="10.42578125" customWidth="1"/>
    <col min="8" max="8" width="3" bestFit="1" customWidth="1"/>
  </cols>
  <sheetData>
    <row r="1" spans="1:12" ht="16.149999999999999" customHeight="1" thickBot="1">
      <c r="A1" s="35" t="s">
        <v>0</v>
      </c>
      <c r="B1" s="35"/>
      <c r="C1" s="68"/>
      <c r="D1" s="36"/>
      <c r="E1" s="36"/>
      <c r="F1" s="36"/>
      <c r="G1" s="36"/>
      <c r="H1" s="36"/>
      <c r="I1" s="36"/>
    </row>
    <row r="2" spans="1:12" s="29" customFormat="1" ht="16.149999999999999" customHeight="1" thickTop="1">
      <c r="A2" s="71"/>
      <c r="B2" s="71"/>
      <c r="C2" s="72" t="s">
        <v>1</v>
      </c>
      <c r="D2" s="73"/>
      <c r="E2" s="73" t="s">
        <v>2</v>
      </c>
      <c r="F2" s="71"/>
      <c r="G2" s="73"/>
      <c r="H2" s="73"/>
      <c r="I2" s="73"/>
    </row>
    <row r="3" spans="1:12" ht="16.149999999999999" customHeight="1">
      <c r="A3" s="67" t="s">
        <v>3</v>
      </c>
      <c r="B3" s="38"/>
      <c r="C3" s="69">
        <v>6</v>
      </c>
      <c r="D3" s="37"/>
      <c r="E3" s="37" t="s">
        <v>4</v>
      </c>
      <c r="F3" s="37" t="s">
        <v>5</v>
      </c>
      <c r="G3" s="37"/>
      <c r="H3" s="37"/>
      <c r="I3" s="37"/>
    </row>
    <row r="4" spans="1:12" ht="16.149999999999999" customHeight="1">
      <c r="A4" s="38" t="s">
        <v>6</v>
      </c>
      <c r="B4" s="38"/>
      <c r="C4" s="69"/>
      <c r="D4" s="37"/>
      <c r="E4" s="37"/>
      <c r="F4" s="41"/>
      <c r="G4" s="37"/>
      <c r="H4" s="37"/>
      <c r="I4" s="37"/>
    </row>
    <row r="5" spans="1:12" ht="16.149999999999999" customHeight="1">
      <c r="A5" s="38" t="s">
        <v>7</v>
      </c>
      <c r="B5" s="38"/>
      <c r="C5" s="69"/>
      <c r="D5" s="37"/>
      <c r="E5" s="37"/>
      <c r="F5" s="40"/>
      <c r="G5" s="37"/>
      <c r="H5" s="37"/>
      <c r="I5" s="37"/>
    </row>
    <row r="6" spans="1:12" ht="16.149999999999999" customHeight="1">
      <c r="A6" s="38" t="s">
        <v>8</v>
      </c>
      <c r="B6" s="38"/>
      <c r="C6" s="69"/>
      <c r="D6" s="37"/>
      <c r="E6" s="37"/>
      <c r="F6" s="37"/>
      <c r="G6" s="37"/>
      <c r="H6" s="37"/>
      <c r="I6" s="37"/>
    </row>
    <row r="7" spans="1:12" ht="16.149999999999999" customHeight="1">
      <c r="A7" s="38" t="s">
        <v>9</v>
      </c>
      <c r="B7" s="38"/>
      <c r="C7" s="69"/>
      <c r="D7" s="37"/>
      <c r="E7" s="37"/>
      <c r="F7" s="37"/>
      <c r="G7" s="37"/>
      <c r="H7" s="37"/>
      <c r="I7" s="37"/>
    </row>
    <row r="8" spans="1:12" ht="16.149999999999999" customHeight="1">
      <c r="A8" s="38" t="s">
        <v>10</v>
      </c>
      <c r="B8" s="38"/>
      <c r="C8" s="69"/>
      <c r="D8" s="37"/>
      <c r="E8" s="37"/>
      <c r="F8" s="37"/>
      <c r="G8" s="37"/>
      <c r="H8" s="37"/>
      <c r="I8" s="37"/>
    </row>
    <row r="9" spans="1:12" ht="16.149999999999999" customHeight="1">
      <c r="A9" s="38" t="s">
        <v>11</v>
      </c>
      <c r="B9" s="38"/>
      <c r="C9" s="69"/>
      <c r="D9" s="37"/>
      <c r="E9" s="38"/>
      <c r="F9" s="38"/>
      <c r="G9" s="37"/>
      <c r="H9" s="37"/>
      <c r="I9" s="37"/>
    </row>
    <row r="10" spans="1:12" ht="16.149999999999999" customHeight="1">
      <c r="A10" s="38" t="s">
        <v>12</v>
      </c>
      <c r="B10" s="38"/>
      <c r="C10" s="69"/>
      <c r="D10" s="37"/>
      <c r="E10" s="37"/>
      <c r="F10" s="37"/>
      <c r="G10" s="41"/>
      <c r="H10" s="37"/>
      <c r="I10" s="37"/>
    </row>
    <row r="11" spans="1:12" ht="16.149999999999999" customHeight="1">
      <c r="A11" s="67" t="s">
        <v>13</v>
      </c>
      <c r="B11" s="38"/>
      <c r="C11" s="69">
        <v>6</v>
      </c>
      <c r="D11" s="37"/>
      <c r="E11" s="37" t="s">
        <v>14</v>
      </c>
      <c r="F11" s="37" t="s">
        <v>15</v>
      </c>
      <c r="G11" s="37"/>
      <c r="H11" s="37"/>
      <c r="I11" s="37"/>
      <c r="K11" s="39"/>
    </row>
    <row r="12" spans="1:12" ht="16.149999999999999" customHeight="1">
      <c r="A12" s="38" t="s">
        <v>6</v>
      </c>
      <c r="B12" s="38"/>
      <c r="C12" s="69"/>
      <c r="D12" s="37"/>
      <c r="E12" s="37"/>
      <c r="F12" s="37"/>
      <c r="G12" s="41"/>
      <c r="H12" s="37"/>
      <c r="I12" s="37"/>
      <c r="K12" s="39"/>
    </row>
    <row r="13" spans="1:12" ht="16.149999999999999" customHeight="1">
      <c r="A13" s="38" t="s">
        <v>7</v>
      </c>
      <c r="B13" s="38"/>
      <c r="C13" s="69"/>
      <c r="D13" s="37"/>
      <c r="E13" s="37"/>
      <c r="F13" s="37"/>
      <c r="G13" s="37"/>
      <c r="H13" s="37"/>
      <c r="I13" s="37"/>
      <c r="L13" s="39"/>
    </row>
    <row r="14" spans="1:12" ht="16.149999999999999" customHeight="1">
      <c r="A14" s="38" t="s">
        <v>8</v>
      </c>
      <c r="B14" s="38"/>
      <c r="C14" s="69"/>
      <c r="D14" s="37"/>
      <c r="E14" s="37"/>
      <c r="F14" s="37"/>
      <c r="G14" s="37"/>
      <c r="H14" s="37"/>
      <c r="I14" s="37"/>
    </row>
    <row r="15" spans="1:12" ht="16.149999999999999" customHeight="1">
      <c r="A15" s="38" t="s">
        <v>9</v>
      </c>
      <c r="B15" s="38"/>
      <c r="C15" s="69"/>
      <c r="D15" s="37"/>
      <c r="E15" s="37"/>
      <c r="F15" s="37"/>
      <c r="G15" s="37"/>
      <c r="H15" s="37"/>
      <c r="I15" s="37"/>
    </row>
    <row r="16" spans="1:12" ht="16.149999999999999" customHeight="1">
      <c r="A16" s="38" t="s">
        <v>10</v>
      </c>
      <c r="B16" s="38"/>
      <c r="C16" s="69"/>
      <c r="D16" s="38"/>
      <c r="E16" s="38"/>
      <c r="F16" s="37"/>
      <c r="G16" s="37"/>
      <c r="H16" s="37"/>
      <c r="I16" s="37"/>
    </row>
    <row r="17" spans="1:9" ht="16.149999999999999" customHeight="1">
      <c r="A17" s="38" t="s">
        <v>11</v>
      </c>
      <c r="B17" s="38"/>
      <c r="C17" s="69"/>
      <c r="D17" s="37"/>
      <c r="E17" s="37"/>
      <c r="F17" s="37"/>
      <c r="G17" s="37"/>
      <c r="H17" s="37"/>
      <c r="I17" s="37"/>
    </row>
    <row r="18" spans="1:9" ht="16.149999999999999" customHeight="1">
      <c r="A18" s="38" t="s">
        <v>12</v>
      </c>
      <c r="B18" s="38"/>
      <c r="C18" s="69"/>
      <c r="D18" s="37"/>
      <c r="E18" s="37"/>
      <c r="F18" s="37"/>
      <c r="G18" s="41"/>
      <c r="H18" s="37"/>
      <c r="I18" s="37"/>
    </row>
    <row r="19" spans="1:9" ht="16.149999999999999" customHeight="1">
      <c r="A19" s="67" t="s">
        <v>16</v>
      </c>
      <c r="B19" s="38"/>
      <c r="C19" s="69">
        <v>10</v>
      </c>
      <c r="D19" s="37"/>
      <c r="E19" s="37" t="s">
        <v>17</v>
      </c>
      <c r="F19" s="37"/>
      <c r="G19" s="37"/>
      <c r="H19" s="37"/>
      <c r="I19" s="37"/>
    </row>
    <row r="20" spans="1:9" ht="16.149999999999999" customHeight="1">
      <c r="A20" s="38" t="s">
        <v>6</v>
      </c>
      <c r="B20" s="38"/>
      <c r="C20" s="69"/>
      <c r="D20" s="37"/>
      <c r="E20" s="37"/>
      <c r="F20" s="37"/>
      <c r="G20" s="37"/>
      <c r="H20" s="37"/>
      <c r="I20" s="37"/>
    </row>
    <row r="21" spans="1:9" ht="16.149999999999999" customHeight="1">
      <c r="A21" s="38" t="s">
        <v>7</v>
      </c>
      <c r="B21" s="38"/>
      <c r="C21" s="69"/>
      <c r="D21" s="37"/>
      <c r="E21" s="37"/>
      <c r="F21" s="37"/>
      <c r="G21" s="37"/>
      <c r="H21" s="37"/>
      <c r="I21" s="37"/>
    </row>
    <row r="22" spans="1:9" ht="16.149999999999999" customHeight="1">
      <c r="A22" s="38" t="s">
        <v>8</v>
      </c>
      <c r="B22" s="38"/>
      <c r="C22" s="69"/>
      <c r="D22" s="37"/>
      <c r="E22" s="37"/>
      <c r="F22" s="37"/>
      <c r="G22" s="37"/>
      <c r="H22" s="37"/>
      <c r="I22" s="37"/>
    </row>
    <row r="23" spans="1:9" ht="16.149999999999999" customHeight="1">
      <c r="A23" s="38" t="s">
        <v>9</v>
      </c>
      <c r="B23" s="38"/>
      <c r="C23" s="69"/>
      <c r="D23" s="38"/>
      <c r="E23" s="38"/>
      <c r="F23" s="37"/>
      <c r="G23" s="37"/>
      <c r="H23" s="37"/>
      <c r="I23" s="37"/>
    </row>
    <row r="24" spans="1:9" ht="16.149999999999999" customHeight="1">
      <c r="A24" s="38" t="s">
        <v>10</v>
      </c>
      <c r="B24" s="38"/>
      <c r="C24" s="69"/>
      <c r="D24" s="38"/>
      <c r="E24" s="38"/>
      <c r="F24" s="37"/>
      <c r="G24" s="37"/>
      <c r="H24" s="37"/>
      <c r="I24" s="37"/>
    </row>
    <row r="25" spans="1:9" ht="16.149999999999999" customHeight="1">
      <c r="A25" s="38" t="s">
        <v>11</v>
      </c>
      <c r="B25" s="38"/>
      <c r="C25" s="69"/>
      <c r="D25" s="38"/>
      <c r="E25" s="38"/>
      <c r="F25" s="37"/>
      <c r="G25" s="37"/>
      <c r="H25" s="37"/>
      <c r="I25" s="37"/>
    </row>
    <row r="26" spans="1:9" ht="16.149999999999999" customHeight="1">
      <c r="A26" s="38" t="s">
        <v>12</v>
      </c>
      <c r="B26" s="38"/>
      <c r="C26" s="69"/>
      <c r="D26" s="38"/>
      <c r="E26" s="38"/>
      <c r="F26" s="37"/>
      <c r="G26" s="37"/>
      <c r="H26" s="37"/>
      <c r="I26" s="37"/>
    </row>
    <row r="27" spans="1:9">
      <c r="A27" s="67" t="s">
        <v>18</v>
      </c>
      <c r="B27" s="38"/>
      <c r="C27" s="69">
        <v>8</v>
      </c>
      <c r="D27" s="38"/>
      <c r="E27" s="38" t="s">
        <v>19</v>
      </c>
      <c r="F27" s="37"/>
      <c r="G27" s="37"/>
      <c r="H27" s="37"/>
      <c r="I27" s="37"/>
    </row>
    <row r="28" spans="1:9">
      <c r="A28" s="38" t="s">
        <v>6</v>
      </c>
      <c r="B28" s="38"/>
      <c r="C28" s="69"/>
      <c r="D28" s="38"/>
      <c r="E28" s="38"/>
      <c r="F28" s="37"/>
      <c r="G28" s="37"/>
      <c r="H28" s="37"/>
      <c r="I28" s="37"/>
    </row>
    <row r="29" spans="1:9">
      <c r="A29" s="38" t="s">
        <v>7</v>
      </c>
      <c r="B29" s="38"/>
      <c r="C29" s="69"/>
      <c r="D29" s="38"/>
      <c r="E29" s="38"/>
      <c r="F29" s="37"/>
      <c r="G29" s="37"/>
      <c r="H29" s="37"/>
      <c r="I29" s="37"/>
    </row>
    <row r="30" spans="1:9">
      <c r="A30" s="38" t="s">
        <v>8</v>
      </c>
      <c r="B30" s="38"/>
      <c r="C30" s="69"/>
      <c r="D30" s="38"/>
      <c r="E30" s="38"/>
      <c r="F30" s="37"/>
      <c r="G30" s="37"/>
      <c r="H30" s="37"/>
      <c r="I30" s="37"/>
    </row>
    <row r="31" spans="1:9">
      <c r="A31" s="38" t="s">
        <v>9</v>
      </c>
      <c r="B31" s="38"/>
      <c r="C31" s="69"/>
      <c r="D31" s="38"/>
      <c r="E31" s="38"/>
      <c r="F31" s="37"/>
      <c r="G31" s="37"/>
      <c r="H31" s="37"/>
      <c r="I31" s="37"/>
    </row>
    <row r="32" spans="1:9">
      <c r="A32" s="38" t="s">
        <v>10</v>
      </c>
      <c r="B32" s="38"/>
      <c r="C32" s="69"/>
      <c r="D32" s="38"/>
      <c r="E32" s="38"/>
      <c r="F32" s="37"/>
      <c r="G32" s="37"/>
      <c r="H32" s="37"/>
      <c r="I32" s="37"/>
    </row>
    <row r="33" spans="1:9">
      <c r="A33" s="38" t="s">
        <v>11</v>
      </c>
      <c r="B33" s="38"/>
      <c r="C33" s="69"/>
      <c r="D33" s="38"/>
      <c r="E33" s="38"/>
      <c r="F33" s="37"/>
      <c r="G33" s="37"/>
      <c r="H33" s="37"/>
      <c r="I33" s="37"/>
    </row>
    <row r="34" spans="1:9">
      <c r="A34" s="38" t="s">
        <v>12</v>
      </c>
      <c r="B34" s="38"/>
      <c r="C34" s="69"/>
      <c r="D34" s="38"/>
      <c r="E34" s="38"/>
      <c r="F34" s="37"/>
      <c r="G34" s="37"/>
      <c r="H34" s="37"/>
      <c r="I34" s="37"/>
    </row>
    <row r="35" spans="1:9">
      <c r="A35" s="67" t="s">
        <v>20</v>
      </c>
      <c r="B35" s="38"/>
      <c r="C35" s="69">
        <v>8</v>
      </c>
      <c r="D35" s="38"/>
      <c r="E35" s="38" t="s">
        <v>21</v>
      </c>
      <c r="F35" s="37" t="s">
        <v>5</v>
      </c>
      <c r="G35" s="37"/>
      <c r="H35" s="37"/>
      <c r="I35" s="37"/>
    </row>
    <row r="36" spans="1:9">
      <c r="A36" s="38" t="s">
        <v>6</v>
      </c>
      <c r="B36" s="38"/>
      <c r="C36" s="69"/>
      <c r="D36" s="38"/>
      <c r="E36" s="38"/>
      <c r="F36" s="37"/>
      <c r="G36" s="37"/>
      <c r="H36" s="37"/>
      <c r="I36" s="37"/>
    </row>
    <row r="37" spans="1:9">
      <c r="A37" s="38" t="s">
        <v>7</v>
      </c>
      <c r="B37" s="38"/>
      <c r="C37" s="69"/>
      <c r="D37" s="38"/>
      <c r="E37" s="38"/>
      <c r="F37" s="38"/>
      <c r="G37" s="37"/>
      <c r="H37" s="37"/>
      <c r="I37" s="37"/>
    </row>
    <row r="38" spans="1:9">
      <c r="A38" s="38" t="s">
        <v>8</v>
      </c>
      <c r="B38" s="38"/>
      <c r="C38" s="69"/>
      <c r="D38" s="38"/>
      <c r="E38" s="40"/>
      <c r="F38" s="37"/>
      <c r="G38" s="37"/>
      <c r="H38" s="37"/>
      <c r="I38" s="37"/>
    </row>
    <row r="39" spans="1:9">
      <c r="A39" s="38" t="s">
        <v>9</v>
      </c>
      <c r="B39" s="38"/>
      <c r="C39" s="69"/>
      <c r="D39" s="38"/>
      <c r="E39" s="38"/>
      <c r="F39" s="37"/>
      <c r="G39" s="37"/>
      <c r="H39" s="37"/>
      <c r="I39" s="37"/>
    </row>
    <row r="40" spans="1:9">
      <c r="A40" s="38" t="s">
        <v>10</v>
      </c>
      <c r="B40" s="38"/>
      <c r="C40" s="69"/>
      <c r="D40" s="38"/>
      <c r="E40" s="37"/>
      <c r="F40" s="37"/>
      <c r="G40" s="37"/>
      <c r="H40" s="37"/>
      <c r="I40" s="37"/>
    </row>
    <row r="41" spans="1:9">
      <c r="A41" s="38" t="s">
        <v>11</v>
      </c>
      <c r="B41" s="38"/>
      <c r="C41" s="69"/>
      <c r="D41" s="37"/>
      <c r="E41" s="37"/>
      <c r="F41" s="37"/>
      <c r="G41" s="37"/>
      <c r="H41" s="37"/>
      <c r="I41" s="37"/>
    </row>
    <row r="42" spans="1:9">
      <c r="A42" s="38" t="s">
        <v>12</v>
      </c>
      <c r="B42" s="38"/>
      <c r="C42" s="69"/>
      <c r="D42" s="37"/>
      <c r="E42" s="37"/>
      <c r="F42" s="37"/>
      <c r="G42" s="37"/>
      <c r="H42" s="37"/>
      <c r="I42" s="37"/>
    </row>
    <row r="43" spans="1:9">
      <c r="A43" s="67" t="s">
        <v>22</v>
      </c>
      <c r="B43" s="38"/>
      <c r="C43" s="69">
        <v>5</v>
      </c>
      <c r="D43" s="37"/>
      <c r="E43" s="37" t="s">
        <v>23</v>
      </c>
      <c r="F43" s="37"/>
      <c r="G43" s="37"/>
      <c r="H43" s="37"/>
      <c r="I43" s="37"/>
    </row>
    <row r="44" spans="1:9">
      <c r="A44" s="38" t="s">
        <v>6</v>
      </c>
      <c r="B44" s="38"/>
      <c r="C44" s="69"/>
      <c r="D44" s="38"/>
      <c r="E44" s="38"/>
      <c r="F44" s="38"/>
      <c r="G44" s="37"/>
      <c r="H44" s="37"/>
      <c r="I44" s="37"/>
    </row>
    <row r="45" spans="1:9">
      <c r="A45" s="38" t="s">
        <v>7</v>
      </c>
      <c r="B45" s="38"/>
      <c r="C45" s="69"/>
      <c r="D45" s="38"/>
      <c r="E45" s="38"/>
      <c r="F45" s="37"/>
      <c r="G45" s="37"/>
      <c r="H45" s="37"/>
      <c r="I45" s="37"/>
    </row>
    <row r="46" spans="1:9">
      <c r="A46" s="38" t="s">
        <v>8</v>
      </c>
      <c r="B46" s="38"/>
      <c r="C46" s="69"/>
      <c r="D46" s="38"/>
      <c r="E46" s="38"/>
      <c r="F46" s="37"/>
      <c r="G46" s="37"/>
      <c r="H46" s="37"/>
      <c r="I46" s="37"/>
    </row>
    <row r="47" spans="1:9">
      <c r="A47" s="38" t="s">
        <v>9</v>
      </c>
      <c r="B47" s="38"/>
      <c r="C47" s="69"/>
      <c r="D47" s="38"/>
      <c r="E47" s="38"/>
      <c r="F47" s="37"/>
      <c r="G47" s="37"/>
      <c r="H47" s="37"/>
      <c r="I47" s="37"/>
    </row>
    <row r="48" spans="1:9">
      <c r="A48" s="38" t="s">
        <v>10</v>
      </c>
      <c r="B48" s="38"/>
      <c r="C48" s="69"/>
      <c r="D48" s="37"/>
      <c r="E48" s="37"/>
      <c r="F48" s="37"/>
      <c r="G48" s="37"/>
      <c r="H48" s="37"/>
      <c r="I48" s="37"/>
    </row>
    <row r="49" spans="1:9">
      <c r="A49" s="38" t="s">
        <v>11</v>
      </c>
      <c r="B49" s="38"/>
      <c r="C49" s="69"/>
      <c r="D49" s="37"/>
      <c r="E49" s="37"/>
      <c r="F49" s="37"/>
      <c r="G49" s="37"/>
      <c r="H49" s="37"/>
      <c r="I49" s="37"/>
    </row>
    <row r="50" spans="1:9">
      <c r="A50" s="38" t="s">
        <v>12</v>
      </c>
      <c r="B50" s="38"/>
      <c r="C50" s="69"/>
      <c r="D50" s="37"/>
      <c r="E50" s="37"/>
      <c r="F50" s="37"/>
      <c r="G50" s="37"/>
      <c r="H50" s="37"/>
      <c r="I50" s="37"/>
    </row>
    <row r="51" spans="1:9">
      <c r="A51" s="67" t="s">
        <v>24</v>
      </c>
      <c r="B51" s="38"/>
      <c r="C51" s="69">
        <v>5</v>
      </c>
      <c r="D51" s="37"/>
      <c r="E51" s="37" t="s">
        <v>25</v>
      </c>
      <c r="F51" s="37"/>
      <c r="G51" s="37"/>
      <c r="H51" s="37"/>
      <c r="I51" s="37"/>
    </row>
    <row r="52" spans="1:9">
      <c r="A52" s="38" t="s">
        <v>6</v>
      </c>
      <c r="B52" s="38"/>
      <c r="C52" s="69"/>
      <c r="D52" s="37"/>
      <c r="E52" s="37"/>
      <c r="F52" s="37"/>
      <c r="G52" s="37"/>
      <c r="H52" s="37"/>
      <c r="I52" s="37"/>
    </row>
    <row r="53" spans="1:9">
      <c r="A53" s="38" t="s">
        <v>7</v>
      </c>
      <c r="B53" s="38"/>
      <c r="C53" s="69"/>
      <c r="D53" s="37"/>
      <c r="E53" s="37"/>
      <c r="F53" s="37"/>
      <c r="G53" s="37"/>
      <c r="H53" s="37"/>
      <c r="I53" s="37"/>
    </row>
    <row r="54" spans="1:9">
      <c r="A54" s="38" t="s">
        <v>8</v>
      </c>
      <c r="B54" s="38"/>
      <c r="C54" s="69"/>
      <c r="D54" s="37"/>
      <c r="E54" s="37"/>
      <c r="F54" s="37"/>
      <c r="G54" s="37"/>
      <c r="H54" s="37"/>
      <c r="I54" s="37"/>
    </row>
    <row r="55" spans="1:9">
      <c r="A55" s="38" t="s">
        <v>9</v>
      </c>
      <c r="B55" s="38"/>
      <c r="C55" s="69"/>
      <c r="D55" s="37"/>
      <c r="E55" s="37"/>
      <c r="F55" s="37"/>
      <c r="G55" s="37"/>
      <c r="H55" s="37"/>
      <c r="I55" s="37"/>
    </row>
    <row r="56" spans="1:9">
      <c r="A56" s="38" t="s">
        <v>10</v>
      </c>
      <c r="B56" s="38"/>
      <c r="C56" s="69"/>
      <c r="D56" s="37"/>
      <c r="E56" s="37"/>
      <c r="F56" s="37"/>
      <c r="G56" s="37"/>
      <c r="H56" s="37"/>
      <c r="I56" s="37"/>
    </row>
    <row r="57" spans="1:9">
      <c r="A57" s="38" t="s">
        <v>11</v>
      </c>
      <c r="B57" s="38"/>
      <c r="C57" s="69"/>
      <c r="D57" s="37"/>
      <c r="E57" s="37"/>
      <c r="F57" s="37"/>
      <c r="G57" s="37"/>
      <c r="H57" s="37"/>
      <c r="I57" s="37"/>
    </row>
    <row r="58" spans="1:9">
      <c r="A58" s="38" t="s">
        <v>12</v>
      </c>
      <c r="B58" s="38"/>
      <c r="C58" s="69"/>
      <c r="D58" s="37"/>
      <c r="E58" s="37"/>
      <c r="F58" s="37"/>
      <c r="G58" s="37"/>
      <c r="H58" s="37"/>
      <c r="I58" s="37"/>
    </row>
    <row r="59" spans="1:9">
      <c r="A59" s="67" t="s">
        <v>26</v>
      </c>
      <c r="B59" s="38"/>
      <c r="C59" s="69">
        <v>3</v>
      </c>
      <c r="D59" s="37"/>
      <c r="E59" s="37" t="s">
        <v>27</v>
      </c>
      <c r="F59" s="37"/>
      <c r="G59" s="37"/>
      <c r="H59" s="37"/>
      <c r="I59" s="37"/>
    </row>
    <row r="60" spans="1:9">
      <c r="A60" s="38" t="s">
        <v>6</v>
      </c>
      <c r="B60" s="38"/>
      <c r="C60" s="69"/>
      <c r="D60" s="37"/>
      <c r="E60" s="40"/>
      <c r="F60" s="37"/>
      <c r="G60" s="37"/>
      <c r="H60" s="37"/>
      <c r="I60" s="37"/>
    </row>
    <row r="61" spans="1:9">
      <c r="A61" s="38" t="s">
        <v>7</v>
      </c>
      <c r="B61" s="38"/>
      <c r="C61" s="69"/>
      <c r="D61" s="37"/>
      <c r="E61" s="37"/>
      <c r="F61" s="37"/>
      <c r="G61" s="37"/>
      <c r="H61" s="37"/>
      <c r="I61" s="37"/>
    </row>
    <row r="62" spans="1:9">
      <c r="A62" s="38" t="s">
        <v>8</v>
      </c>
      <c r="B62" s="38"/>
      <c r="C62" s="69"/>
      <c r="D62" s="37"/>
      <c r="E62" s="37"/>
      <c r="F62" s="37"/>
      <c r="G62" s="37"/>
      <c r="H62" s="37"/>
      <c r="I62" s="37"/>
    </row>
    <row r="63" spans="1:9">
      <c r="A63" s="38" t="s">
        <v>9</v>
      </c>
      <c r="B63" s="38"/>
      <c r="C63" s="69"/>
      <c r="D63" s="37"/>
      <c r="E63" s="37"/>
      <c r="F63" s="37"/>
      <c r="G63" s="37"/>
      <c r="H63" s="37"/>
      <c r="I63" s="37"/>
    </row>
    <row r="64" spans="1:9">
      <c r="A64" s="38" t="s">
        <v>10</v>
      </c>
      <c r="B64" s="38"/>
      <c r="C64" s="69"/>
      <c r="D64" s="37"/>
      <c r="E64" s="37"/>
      <c r="F64" s="37"/>
      <c r="G64" s="37"/>
      <c r="H64" s="37"/>
      <c r="I64" s="37"/>
    </row>
    <row r="65" spans="1:9">
      <c r="A65" s="38" t="s">
        <v>11</v>
      </c>
      <c r="B65" s="38"/>
      <c r="C65" s="69"/>
      <c r="D65" s="37"/>
      <c r="E65" s="37"/>
      <c r="F65" s="37"/>
      <c r="G65" s="37"/>
      <c r="H65" s="37"/>
      <c r="I65" s="37"/>
    </row>
    <row r="66" spans="1:9">
      <c r="A66" s="38" t="s">
        <v>12</v>
      </c>
      <c r="B66" s="38"/>
      <c r="C66" s="69"/>
      <c r="D66" s="37"/>
      <c r="E66" s="37"/>
      <c r="F66" s="37"/>
      <c r="G66" s="37"/>
      <c r="H66" s="37"/>
      <c r="I66" s="37"/>
    </row>
  </sheetData>
  <pageMargins left="0.25" right="0.25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856AA-F608-4F61-895C-4CF8D5A1AFE6}">
  <sheetPr codeName="Blad9"/>
  <dimension ref="A1:O29"/>
  <sheetViews>
    <sheetView workbookViewId="0">
      <selection activeCell="J9" sqref="J9"/>
    </sheetView>
  </sheetViews>
  <sheetFormatPr defaultRowHeight="15"/>
  <cols>
    <col min="1" max="1" width="7.28515625" customWidth="1"/>
    <col min="13" max="13" width="6.28515625" customWidth="1"/>
    <col min="15" max="15" width="10.28515625" customWidth="1"/>
  </cols>
  <sheetData>
    <row r="1" spans="1:15" ht="21.75" thickBot="1">
      <c r="A1" s="149" t="s">
        <v>813</v>
      </c>
      <c r="B1" s="150"/>
      <c r="C1" s="150"/>
      <c r="D1" s="150"/>
      <c r="E1" s="150"/>
      <c r="F1" s="150"/>
      <c r="G1" s="150"/>
      <c r="H1" s="150"/>
      <c r="I1" s="151" t="s">
        <v>814</v>
      </c>
      <c r="J1" s="150"/>
      <c r="K1" s="150"/>
      <c r="L1" s="150"/>
      <c r="M1" s="150"/>
      <c r="N1" s="150"/>
      <c r="O1" s="152"/>
    </row>
    <row r="2" spans="1:15" ht="16.5" thickBot="1">
      <c r="A2" s="153" t="s">
        <v>815</v>
      </c>
      <c r="B2" s="154" t="s">
        <v>453</v>
      </c>
      <c r="C2" s="154"/>
      <c r="D2" s="154" t="s">
        <v>454</v>
      </c>
      <c r="E2" s="154"/>
      <c r="F2" s="154" t="s">
        <v>455</v>
      </c>
      <c r="G2" s="154"/>
      <c r="H2" s="154" t="s">
        <v>456</v>
      </c>
      <c r="I2" s="154"/>
      <c r="J2" s="154" t="s">
        <v>242</v>
      </c>
      <c r="K2" s="154"/>
      <c r="L2" s="154" t="s">
        <v>457</v>
      </c>
      <c r="M2" s="154"/>
      <c r="N2" s="154" t="s">
        <v>458</v>
      </c>
      <c r="O2" s="155"/>
    </row>
    <row r="3" spans="1:15" ht="15.75">
      <c r="A3" s="159" t="s">
        <v>816</v>
      </c>
      <c r="B3" s="156" t="s">
        <v>817</v>
      </c>
      <c r="C3" s="156"/>
      <c r="D3" s="156" t="s">
        <v>818</v>
      </c>
      <c r="E3" s="156"/>
      <c r="F3" s="156" t="s">
        <v>819</v>
      </c>
      <c r="G3" s="156"/>
      <c r="H3" s="156" t="s">
        <v>818</v>
      </c>
      <c r="I3" s="156"/>
      <c r="J3" s="156" t="s">
        <v>820</v>
      </c>
      <c r="K3" s="156"/>
      <c r="L3" s="157" t="s">
        <v>365</v>
      </c>
      <c r="M3" s="157"/>
      <c r="N3" s="156" t="s">
        <v>821</v>
      </c>
      <c r="O3" s="160"/>
    </row>
    <row r="4" spans="1:15" ht="15.75">
      <c r="A4" s="159" t="s">
        <v>822</v>
      </c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7"/>
      <c r="M4" s="157"/>
      <c r="N4" s="156"/>
      <c r="O4" s="160"/>
    </row>
    <row r="5" spans="1:15" ht="15.75">
      <c r="A5" s="159" t="s">
        <v>823</v>
      </c>
      <c r="B5" s="156"/>
      <c r="C5" s="156"/>
      <c r="D5" s="156" t="s">
        <v>824</v>
      </c>
      <c r="E5" s="156"/>
      <c r="F5" s="156"/>
      <c r="G5" s="156"/>
      <c r="H5" s="156"/>
      <c r="I5" s="156"/>
      <c r="J5" s="156"/>
      <c r="K5" s="156"/>
      <c r="L5" s="157"/>
      <c r="M5" s="157"/>
      <c r="N5" s="156" t="s">
        <v>825</v>
      </c>
      <c r="O5" s="160"/>
    </row>
    <row r="6" spans="1:15" ht="15.75">
      <c r="A6" s="159" t="s">
        <v>826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7"/>
      <c r="M6" s="157"/>
      <c r="N6" s="157" t="s">
        <v>365</v>
      </c>
      <c r="O6" s="158"/>
    </row>
    <row r="7" spans="1:15" ht="15.75">
      <c r="A7" s="159" t="s">
        <v>827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7"/>
      <c r="M7" s="157"/>
      <c r="N7" s="156" t="s">
        <v>818</v>
      </c>
      <c r="O7" s="160"/>
    </row>
    <row r="8" spans="1:15" ht="15.75">
      <c r="A8" s="159" t="s">
        <v>828</v>
      </c>
      <c r="B8" s="156"/>
      <c r="C8" s="156"/>
      <c r="D8" s="156" t="s">
        <v>825</v>
      </c>
      <c r="E8" s="156"/>
      <c r="F8" s="156"/>
      <c r="G8" s="156"/>
      <c r="H8" s="156" t="s">
        <v>825</v>
      </c>
      <c r="I8" s="156"/>
      <c r="J8" s="156"/>
      <c r="K8" s="156"/>
      <c r="L8" s="157"/>
      <c r="M8" s="157"/>
      <c r="N8" s="156" t="s">
        <v>825</v>
      </c>
      <c r="O8" s="160"/>
    </row>
    <row r="9" spans="1:15" ht="15.75">
      <c r="A9" s="159" t="s">
        <v>829</v>
      </c>
      <c r="B9" s="156"/>
      <c r="C9" s="156"/>
      <c r="D9" s="156"/>
      <c r="E9" s="156"/>
      <c r="F9" s="157" t="s">
        <v>365</v>
      </c>
      <c r="G9" s="157"/>
      <c r="H9" s="156"/>
      <c r="I9" s="156"/>
      <c r="J9" s="156"/>
      <c r="K9" s="156"/>
      <c r="L9" s="157"/>
      <c r="M9" s="157"/>
      <c r="N9" s="157" t="s">
        <v>830</v>
      </c>
      <c r="O9" s="158"/>
    </row>
    <row r="10" spans="1:15" ht="16.5" thickBot="1">
      <c r="A10" s="159" t="s">
        <v>831</v>
      </c>
      <c r="B10" s="161" t="s">
        <v>832</v>
      </c>
      <c r="C10" s="161"/>
      <c r="D10" s="161" t="s">
        <v>833</v>
      </c>
      <c r="E10" s="161"/>
      <c r="F10" s="162" t="s">
        <v>834</v>
      </c>
      <c r="G10" s="163"/>
      <c r="H10" s="163"/>
      <c r="I10" s="163"/>
      <c r="J10" s="163"/>
      <c r="K10" s="163"/>
      <c r="L10" s="161"/>
      <c r="M10" s="161"/>
      <c r="N10" s="161" t="s">
        <v>835</v>
      </c>
      <c r="O10" s="164"/>
    </row>
    <row r="11" spans="1:15" ht="16.5" thickBot="1">
      <c r="A11" s="165" t="s">
        <v>836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5"/>
    </row>
    <row r="12" spans="1:15" ht="15.75">
      <c r="A12" s="159" t="s">
        <v>816</v>
      </c>
      <c r="B12" s="156" t="s">
        <v>817</v>
      </c>
      <c r="C12" s="156"/>
      <c r="D12" s="156" t="s">
        <v>818</v>
      </c>
      <c r="E12" s="156"/>
      <c r="F12" s="156" t="s">
        <v>819</v>
      </c>
      <c r="G12" s="156"/>
      <c r="H12" s="156" t="s">
        <v>818</v>
      </c>
      <c r="I12" s="156"/>
      <c r="J12" s="157" t="s">
        <v>837</v>
      </c>
      <c r="K12" s="157"/>
      <c r="L12" s="156" t="s">
        <v>817</v>
      </c>
      <c r="M12" s="156"/>
      <c r="N12" s="156" t="s">
        <v>821</v>
      </c>
      <c r="O12" s="160"/>
    </row>
    <row r="13" spans="1:15" ht="15.75">
      <c r="A13" s="159" t="s">
        <v>822</v>
      </c>
      <c r="B13" s="156" t="s">
        <v>838</v>
      </c>
      <c r="C13" s="156"/>
      <c r="D13" s="156"/>
      <c r="E13" s="156"/>
      <c r="F13" s="156"/>
      <c r="G13" s="156"/>
      <c r="H13" s="156"/>
      <c r="I13" s="156"/>
      <c r="J13" s="157"/>
      <c r="K13" s="157"/>
      <c r="L13" s="156" t="s">
        <v>838</v>
      </c>
      <c r="M13" s="156"/>
      <c r="N13" s="156"/>
      <c r="O13" s="160"/>
    </row>
    <row r="14" spans="1:15" ht="15.75">
      <c r="A14" s="159" t="s">
        <v>823</v>
      </c>
      <c r="B14" s="156"/>
      <c r="C14" s="156"/>
      <c r="D14" s="156" t="s">
        <v>824</v>
      </c>
      <c r="E14" s="156"/>
      <c r="F14" s="156"/>
      <c r="G14" s="156"/>
      <c r="H14" s="156"/>
      <c r="I14" s="156"/>
      <c r="J14" s="157"/>
      <c r="K14" s="157"/>
      <c r="L14" s="156"/>
      <c r="M14" s="156"/>
      <c r="N14" s="156" t="s">
        <v>825</v>
      </c>
      <c r="O14" s="160"/>
    </row>
    <row r="15" spans="1:15" ht="15.75">
      <c r="A15" s="159" t="s">
        <v>826</v>
      </c>
      <c r="B15" s="156"/>
      <c r="C15" s="156"/>
      <c r="D15" s="156"/>
      <c r="E15" s="156"/>
      <c r="F15" s="156"/>
      <c r="G15" s="156"/>
      <c r="H15" s="156"/>
      <c r="I15" s="156"/>
      <c r="J15" s="157"/>
      <c r="K15" s="157"/>
      <c r="L15" s="156"/>
      <c r="M15" s="156"/>
      <c r="N15" s="157" t="s">
        <v>365</v>
      </c>
      <c r="O15" s="158"/>
    </row>
    <row r="16" spans="1:15" ht="15.75">
      <c r="A16" s="159" t="s">
        <v>827</v>
      </c>
      <c r="B16" s="156"/>
      <c r="C16" s="156"/>
      <c r="D16" s="156"/>
      <c r="E16" s="156"/>
      <c r="F16" s="156"/>
      <c r="G16" s="156"/>
      <c r="H16" s="156"/>
      <c r="I16" s="156"/>
      <c r="J16" s="157"/>
      <c r="K16" s="157"/>
      <c r="L16" s="156"/>
      <c r="M16" s="156"/>
      <c r="N16" s="156" t="s">
        <v>818</v>
      </c>
      <c r="O16" s="160"/>
    </row>
    <row r="17" spans="1:15" ht="15.75">
      <c r="A17" s="159" t="s">
        <v>828</v>
      </c>
      <c r="B17" s="156" t="s">
        <v>825</v>
      </c>
      <c r="C17" s="156"/>
      <c r="D17" s="156" t="s">
        <v>825</v>
      </c>
      <c r="E17" s="156"/>
      <c r="F17" s="156" t="s">
        <v>825</v>
      </c>
      <c r="G17" s="156"/>
      <c r="H17" s="156" t="s">
        <v>825</v>
      </c>
      <c r="I17" s="156"/>
      <c r="J17" s="157"/>
      <c r="K17" s="157"/>
      <c r="L17" s="156"/>
      <c r="M17" s="156"/>
      <c r="N17" s="156" t="s">
        <v>825</v>
      </c>
      <c r="O17" s="160"/>
    </row>
    <row r="18" spans="1:15" ht="15.75">
      <c r="A18" s="166" t="s">
        <v>829</v>
      </c>
      <c r="B18" s="156"/>
      <c r="C18" s="156"/>
      <c r="D18" s="156"/>
      <c r="E18" s="156"/>
      <c r="F18" s="157" t="s">
        <v>365</v>
      </c>
      <c r="G18" s="157"/>
      <c r="H18" s="156"/>
      <c r="I18" s="156"/>
      <c r="J18" s="157"/>
      <c r="K18" s="157"/>
      <c r="L18" s="157" t="s">
        <v>365</v>
      </c>
      <c r="M18" s="157"/>
      <c r="N18" s="157" t="s">
        <v>830</v>
      </c>
      <c r="O18" s="158"/>
    </row>
    <row r="19" spans="1:15" ht="16.5" thickBot="1">
      <c r="A19" s="167" t="s">
        <v>831</v>
      </c>
      <c r="B19" s="168" t="s">
        <v>832</v>
      </c>
      <c r="C19" s="168"/>
      <c r="D19" s="168" t="s">
        <v>833</v>
      </c>
      <c r="E19" s="168"/>
      <c r="F19" s="169" t="s">
        <v>834</v>
      </c>
      <c r="G19" s="170"/>
      <c r="H19" s="170"/>
      <c r="I19" s="170"/>
      <c r="J19" s="170"/>
      <c r="K19" s="170"/>
      <c r="L19" s="168"/>
      <c r="M19" s="168"/>
      <c r="N19" s="168" t="s">
        <v>835</v>
      </c>
      <c r="O19" s="171"/>
    </row>
    <row r="20" spans="1:15" ht="21">
      <c r="A20" s="172"/>
      <c r="B20" s="172"/>
      <c r="C20" s="172"/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</row>
    <row r="21" spans="1:15" s="174" customFormat="1" ht="18.75">
      <c r="A21" s="173" t="s">
        <v>839</v>
      </c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</row>
    <row r="22" spans="1:15" s="174" customFormat="1" ht="18.75">
      <c r="A22" s="175" t="s">
        <v>840</v>
      </c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</row>
    <row r="23" spans="1:15" s="174" customFormat="1" ht="18.75">
      <c r="A23" s="175" t="s">
        <v>841</v>
      </c>
      <c r="B23" s="175" t="s">
        <v>842</v>
      </c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</row>
    <row r="24" spans="1:15" s="174" customFormat="1" ht="18.75">
      <c r="A24" s="175"/>
      <c r="B24" s="175" t="s">
        <v>843</v>
      </c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</row>
    <row r="25" spans="1:15" s="174" customFormat="1" ht="18.75">
      <c r="A25" s="175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</row>
    <row r="26" spans="1:15" s="174" customFormat="1" ht="18.75">
      <c r="A26" s="175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</row>
    <row r="27" spans="1:15" s="174" customFormat="1" ht="18.75">
      <c r="A27" s="175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</row>
    <row r="28" spans="1:15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</row>
    <row r="29" spans="1:15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</row>
  </sheetData>
  <pageMargins left="0.7" right="0.7" top="0.75" bottom="0.75" header="0.3" footer="0.3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22516-5FD4-4FE8-BE9C-BC1BF8F6E3BD}">
  <sheetPr codeName="Blad11"/>
  <dimension ref="A1:K34"/>
  <sheetViews>
    <sheetView workbookViewId="0">
      <selection activeCell="B17" sqref="B17"/>
    </sheetView>
  </sheetViews>
  <sheetFormatPr defaultRowHeight="15"/>
  <cols>
    <col min="1" max="1" width="11.140625" customWidth="1"/>
    <col min="2" max="2" width="7.140625" style="26" bestFit="1" customWidth="1"/>
    <col min="3" max="3" width="12.5703125" customWidth="1"/>
    <col min="4" max="4" width="20.28515625" customWidth="1"/>
    <col min="5" max="5" width="15.28515625" customWidth="1"/>
    <col min="6" max="6" width="19.28515625" customWidth="1"/>
    <col min="7" max="7" width="15.7109375" customWidth="1"/>
    <col min="8" max="8" width="12.28515625" customWidth="1"/>
    <col min="9" max="9" width="19.28515625" customWidth="1"/>
    <col min="13" max="13" width="10" customWidth="1"/>
  </cols>
  <sheetData>
    <row r="1" spans="1:11">
      <c r="A1" s="91" t="s">
        <v>844</v>
      </c>
      <c r="B1" s="75" t="s">
        <v>2</v>
      </c>
      <c r="C1" s="75" t="s">
        <v>443</v>
      </c>
      <c r="D1" s="75" t="s">
        <v>444</v>
      </c>
      <c r="E1" s="75" t="s">
        <v>845</v>
      </c>
      <c r="F1" s="75" t="s">
        <v>447</v>
      </c>
      <c r="G1" s="75" t="s">
        <v>448</v>
      </c>
      <c r="H1" s="75" t="s">
        <v>450</v>
      </c>
      <c r="I1" s="75" t="s">
        <v>451</v>
      </c>
    </row>
    <row r="2" spans="1:11">
      <c r="A2" s="26" t="s">
        <v>846</v>
      </c>
      <c r="C2" s="96" t="s">
        <v>365</v>
      </c>
      <c r="D2" t="s">
        <v>847</v>
      </c>
      <c r="E2" s="96" t="s">
        <v>365</v>
      </c>
      <c r="F2" t="s">
        <v>847</v>
      </c>
      <c r="G2" t="s">
        <v>847</v>
      </c>
      <c r="H2" s="92" t="s">
        <v>365</v>
      </c>
      <c r="I2" t="s">
        <v>847</v>
      </c>
    </row>
    <row r="3" spans="1:11">
      <c r="A3" s="26"/>
      <c r="C3" s="96" t="s">
        <v>848</v>
      </c>
      <c r="D3" t="s">
        <v>849</v>
      </c>
      <c r="E3" s="96" t="s">
        <v>848</v>
      </c>
      <c r="F3" t="s">
        <v>849</v>
      </c>
      <c r="G3" t="s">
        <v>849</v>
      </c>
      <c r="H3" s="92"/>
      <c r="I3" t="s">
        <v>849</v>
      </c>
    </row>
    <row r="4" spans="1:11">
      <c r="A4" s="26"/>
      <c r="C4" s="96" t="s">
        <v>850</v>
      </c>
      <c r="E4" s="96" t="s">
        <v>850</v>
      </c>
      <c r="H4" s="92"/>
    </row>
    <row r="5" spans="1:11">
      <c r="A5" s="26"/>
      <c r="B5" s="80" t="s">
        <v>851</v>
      </c>
      <c r="C5" s="76"/>
      <c r="D5" s="76" t="s">
        <v>852</v>
      </c>
      <c r="E5" s="76"/>
      <c r="F5" s="76" t="s">
        <v>853</v>
      </c>
      <c r="G5" s="76" t="s">
        <v>854</v>
      </c>
      <c r="H5" s="110"/>
      <c r="I5" s="77" t="s">
        <v>855</v>
      </c>
    </row>
    <row r="6" spans="1:11">
      <c r="A6" s="26"/>
      <c r="B6" s="81"/>
      <c r="D6" t="s">
        <v>856</v>
      </c>
      <c r="F6" t="s">
        <v>857</v>
      </c>
      <c r="G6" t="s">
        <v>858</v>
      </c>
      <c r="H6" s="92"/>
      <c r="I6" s="78" t="s">
        <v>859</v>
      </c>
    </row>
    <row r="7" spans="1:11">
      <c r="A7" s="26"/>
      <c r="B7" s="81"/>
      <c r="D7" t="s">
        <v>860</v>
      </c>
      <c r="F7" t="s">
        <v>861</v>
      </c>
      <c r="H7" s="92"/>
      <c r="I7" s="78" t="s">
        <v>862</v>
      </c>
    </row>
    <row r="8" spans="1:11">
      <c r="A8" s="26"/>
      <c r="B8" s="82"/>
      <c r="C8" s="74"/>
      <c r="D8" s="74"/>
      <c r="E8" s="74"/>
      <c r="F8" s="74"/>
      <c r="G8" s="74"/>
      <c r="H8" s="94"/>
      <c r="I8" s="79" t="s">
        <v>863</v>
      </c>
    </row>
    <row r="9" spans="1:11">
      <c r="A9" s="26"/>
      <c r="B9" s="80" t="s">
        <v>864</v>
      </c>
      <c r="C9" s="76"/>
      <c r="D9" s="95" t="s">
        <v>865</v>
      </c>
      <c r="E9" s="76"/>
      <c r="F9" s="76" t="s">
        <v>866</v>
      </c>
      <c r="G9" s="76" t="s">
        <v>867</v>
      </c>
      <c r="H9" s="111"/>
      <c r="I9" s="77" t="s">
        <v>868</v>
      </c>
    </row>
    <row r="10" spans="1:11">
      <c r="A10" s="26"/>
      <c r="B10" s="81"/>
      <c r="D10" s="83" t="s">
        <v>869</v>
      </c>
      <c r="F10" t="s">
        <v>870</v>
      </c>
      <c r="G10" t="s">
        <v>871</v>
      </c>
      <c r="H10" s="92"/>
      <c r="I10" s="78" t="s">
        <v>862</v>
      </c>
    </row>
    <row r="11" spans="1:11">
      <c r="A11" s="26"/>
      <c r="B11" s="82"/>
      <c r="C11" s="74"/>
      <c r="D11" s="74"/>
      <c r="E11" s="74"/>
      <c r="F11" s="74"/>
      <c r="G11" s="90"/>
      <c r="H11" s="93"/>
      <c r="I11" s="79" t="s">
        <v>872</v>
      </c>
    </row>
    <row r="12" spans="1:11">
      <c r="A12" s="26"/>
    </row>
    <row r="13" spans="1:11">
      <c r="A13" s="26"/>
      <c r="D13" s="26" t="s">
        <v>736</v>
      </c>
      <c r="F13" s="26" t="s">
        <v>873</v>
      </c>
      <c r="G13" s="26" t="s">
        <v>873</v>
      </c>
    </row>
    <row r="14" spans="1:11">
      <c r="A14" s="26"/>
      <c r="D14" t="s">
        <v>874</v>
      </c>
      <c r="F14" t="s">
        <v>875</v>
      </c>
      <c r="G14" t="s">
        <v>876</v>
      </c>
      <c r="I14" s="26"/>
    </row>
    <row r="15" spans="1:11">
      <c r="D15" t="s">
        <v>877</v>
      </c>
    </row>
    <row r="16" spans="1:11">
      <c r="D16" t="s">
        <v>878</v>
      </c>
      <c r="F16" t="s">
        <v>879</v>
      </c>
      <c r="G16" t="s">
        <v>880</v>
      </c>
      <c r="K16" s="1"/>
    </row>
    <row r="17" spans="1:11">
      <c r="F17" t="s">
        <v>881</v>
      </c>
      <c r="G17" t="s">
        <v>882</v>
      </c>
      <c r="K17" s="1"/>
    </row>
    <row r="18" spans="1:11">
      <c r="F18" t="s">
        <v>883</v>
      </c>
      <c r="G18" t="s">
        <v>884</v>
      </c>
      <c r="K18" s="1"/>
    </row>
    <row r="20" spans="1:11">
      <c r="A20" s="104" t="s">
        <v>885</v>
      </c>
      <c r="B20" s="95"/>
      <c r="C20" s="95"/>
      <c r="D20" s="97" t="s">
        <v>886</v>
      </c>
      <c r="E20" s="98"/>
      <c r="F20" s="99"/>
      <c r="G20" t="s">
        <v>887</v>
      </c>
    </row>
    <row r="21" spans="1:11">
      <c r="A21" s="105" t="s">
        <v>888</v>
      </c>
      <c r="B21" s="43" t="s">
        <v>889</v>
      </c>
      <c r="C21" s="43" t="s">
        <v>890</v>
      </c>
      <c r="D21" s="100" t="s">
        <v>891</v>
      </c>
      <c r="E21" s="96" t="s">
        <v>313</v>
      </c>
      <c r="F21" s="101" t="s">
        <v>892</v>
      </c>
      <c r="G21" t="s">
        <v>893</v>
      </c>
    </row>
    <row r="22" spans="1:11">
      <c r="A22" s="105" t="s">
        <v>334</v>
      </c>
      <c r="B22" s="43" t="s">
        <v>894</v>
      </c>
      <c r="C22" s="43">
        <v>34</v>
      </c>
      <c r="D22" s="100" t="s">
        <v>895</v>
      </c>
      <c r="E22" s="96" t="s">
        <v>896</v>
      </c>
      <c r="F22" s="101" t="s">
        <v>897</v>
      </c>
      <c r="G22" t="s">
        <v>898</v>
      </c>
    </row>
    <row r="23" spans="1:11">
      <c r="A23" s="105" t="s">
        <v>342</v>
      </c>
      <c r="B23" s="43" t="s">
        <v>899</v>
      </c>
      <c r="C23" s="43">
        <v>33</v>
      </c>
      <c r="D23" s="100" t="s">
        <v>900</v>
      </c>
      <c r="E23" s="96" t="s">
        <v>901</v>
      </c>
      <c r="F23" s="101" t="s">
        <v>902</v>
      </c>
      <c r="G23" t="s">
        <v>903</v>
      </c>
    </row>
    <row r="24" spans="1:11">
      <c r="A24" s="105" t="s">
        <v>904</v>
      </c>
      <c r="B24" s="43" t="s">
        <v>235</v>
      </c>
      <c r="C24" s="43">
        <v>32</v>
      </c>
      <c r="D24" s="100" t="s">
        <v>905</v>
      </c>
      <c r="E24" s="96" t="s">
        <v>906</v>
      </c>
      <c r="F24" s="101"/>
      <c r="G24" t="s">
        <v>907</v>
      </c>
    </row>
    <row r="25" spans="1:11">
      <c r="A25" s="105" t="s">
        <v>908</v>
      </c>
      <c r="B25" s="43" t="s">
        <v>909</v>
      </c>
      <c r="C25" s="43">
        <v>31</v>
      </c>
      <c r="D25" s="100" t="s">
        <v>910</v>
      </c>
      <c r="E25" s="96" t="s">
        <v>911</v>
      </c>
      <c r="F25" s="101"/>
      <c r="G25" t="s">
        <v>912</v>
      </c>
    </row>
    <row r="26" spans="1:11">
      <c r="A26" s="105" t="s">
        <v>913</v>
      </c>
      <c r="B26" s="43" t="s">
        <v>914</v>
      </c>
      <c r="C26" s="43">
        <v>30</v>
      </c>
      <c r="D26" s="102" t="s">
        <v>915</v>
      </c>
      <c r="E26" s="109"/>
      <c r="F26" s="103"/>
    </row>
    <row r="27" spans="1:11">
      <c r="A27" s="105" t="s">
        <v>916</v>
      </c>
      <c r="B27" s="43" t="s">
        <v>262</v>
      </c>
      <c r="C27" s="106">
        <v>29</v>
      </c>
    </row>
    <row r="28" spans="1:11">
      <c r="A28" s="105" t="s">
        <v>359</v>
      </c>
      <c r="B28" s="43" t="s">
        <v>917</v>
      </c>
      <c r="C28" s="106">
        <v>28</v>
      </c>
    </row>
    <row r="29" spans="1:11">
      <c r="A29" s="105" t="s">
        <v>361</v>
      </c>
      <c r="B29" s="43" t="s">
        <v>918</v>
      </c>
      <c r="C29" s="106" t="s">
        <v>919</v>
      </c>
    </row>
    <row r="30" spans="1:11">
      <c r="A30" s="105" t="s">
        <v>411</v>
      </c>
      <c r="B30" s="43" t="s">
        <v>859</v>
      </c>
      <c r="C30" s="106" t="s">
        <v>920</v>
      </c>
      <c r="D30" s="1"/>
    </row>
    <row r="31" spans="1:11">
      <c r="A31" s="105" t="s">
        <v>425</v>
      </c>
      <c r="B31" s="43" t="s">
        <v>802</v>
      </c>
      <c r="C31" s="106" t="s">
        <v>921</v>
      </c>
      <c r="D31" s="1"/>
    </row>
    <row r="32" spans="1:11">
      <c r="A32" s="105" t="s">
        <v>427</v>
      </c>
      <c r="B32" s="43"/>
      <c r="C32" s="106"/>
      <c r="D32" s="1"/>
    </row>
    <row r="33" spans="1:5">
      <c r="A33" s="105" t="s">
        <v>429</v>
      </c>
      <c r="B33" s="43"/>
      <c r="C33" s="106"/>
    </row>
    <row r="34" spans="1:5">
      <c r="A34" s="107" t="s">
        <v>922</v>
      </c>
      <c r="B34" s="84" t="s">
        <v>923</v>
      </c>
      <c r="C34" s="108"/>
      <c r="D34" s="1"/>
      <c r="E34" s="26" t="s">
        <v>924</v>
      </c>
    </row>
  </sheetData>
  <pageMargins left="0.25" right="0.25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6E283-7756-490B-B1E7-10B4F57FEE30}">
  <sheetPr codeName="Blad12"/>
  <dimension ref="A1:O76"/>
  <sheetViews>
    <sheetView topLeftCell="A30" workbookViewId="0">
      <selection activeCell="D55" sqref="D55"/>
    </sheetView>
  </sheetViews>
  <sheetFormatPr defaultRowHeight="15"/>
  <sheetData>
    <row r="1" spans="1:15">
      <c r="A1" s="41" t="s">
        <v>925</v>
      </c>
      <c r="B1" s="37"/>
      <c r="C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5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</row>
    <row r="4" spans="1:15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M4" s="37"/>
      <c r="N4" s="37"/>
      <c r="O4" s="37"/>
    </row>
    <row r="5" spans="1:15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</row>
    <row r="6" spans="1:15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</row>
    <row r="7" spans="1:15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</row>
    <row r="8" spans="1:15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</row>
    <row r="9" spans="1:15">
      <c r="A9" s="37"/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N9" s="37"/>
      <c r="O9" s="37"/>
    </row>
    <row r="10" spans="1:15">
      <c r="A10" s="37" t="s">
        <v>926</v>
      </c>
      <c r="B10" s="37"/>
      <c r="C10" s="37"/>
      <c r="D10" s="37"/>
      <c r="E10" s="37"/>
      <c r="F10" s="37" t="s">
        <v>927</v>
      </c>
      <c r="G10" s="37"/>
      <c r="H10" s="37"/>
      <c r="I10" s="37"/>
      <c r="J10" s="37" t="s">
        <v>928</v>
      </c>
      <c r="K10" s="37"/>
      <c r="L10" s="37"/>
      <c r="M10" s="37" t="s">
        <v>929</v>
      </c>
      <c r="N10" s="37"/>
      <c r="O10" s="37"/>
    </row>
    <row r="11" spans="1:15">
      <c r="A11" s="37"/>
      <c r="B11" s="37"/>
      <c r="C11" s="37"/>
      <c r="D11" s="37"/>
      <c r="E11" s="37"/>
      <c r="F11" s="37"/>
      <c r="G11" s="37"/>
      <c r="H11" s="37"/>
      <c r="I11" s="37"/>
      <c r="K11" s="37"/>
      <c r="L11" s="37"/>
      <c r="M11" s="37"/>
      <c r="N11" s="37"/>
      <c r="O11" s="37"/>
    </row>
    <row r="12" spans="1:15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N12" s="37"/>
      <c r="O12" s="37"/>
    </row>
    <row r="13" spans="1:15">
      <c r="A13" s="37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</row>
    <row r="14" spans="1:15">
      <c r="A14" s="37"/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</row>
    <row r="15" spans="1:15">
      <c r="A15" s="37"/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</row>
    <row r="16" spans="1:15">
      <c r="A16" s="37"/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</row>
    <row r="17" spans="1:15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</row>
    <row r="18" spans="1:15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</row>
    <row r="19" spans="1:15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</row>
    <row r="20" spans="1:15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</row>
    <row r="21" spans="1:15">
      <c r="A21" s="37" t="s">
        <v>930</v>
      </c>
      <c r="B21" s="37"/>
      <c r="C21" s="37"/>
      <c r="D21" s="37"/>
      <c r="E21" s="37"/>
      <c r="F21" s="37" t="s">
        <v>808</v>
      </c>
      <c r="G21" s="37"/>
      <c r="H21" s="37"/>
      <c r="I21" s="37"/>
      <c r="J21" s="37" t="s">
        <v>931</v>
      </c>
      <c r="K21" s="37"/>
      <c r="L21" s="37"/>
      <c r="M21" s="37" t="s">
        <v>932</v>
      </c>
      <c r="N21" s="37"/>
      <c r="O21" s="37"/>
    </row>
    <row r="22" spans="1:15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</row>
    <row r="23" spans="1:15">
      <c r="A23" s="37"/>
      <c r="B23" s="37"/>
      <c r="C23" s="37"/>
      <c r="D23" s="37"/>
      <c r="E23" s="37"/>
      <c r="F23" s="37"/>
      <c r="G23" s="37"/>
      <c r="H23" s="37"/>
      <c r="I23" s="37"/>
      <c r="K23" s="37"/>
      <c r="L23" s="37"/>
      <c r="M23" s="37"/>
      <c r="N23" s="37"/>
      <c r="O23" s="37"/>
    </row>
    <row r="24" spans="1:15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</row>
    <row r="25" spans="1:15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</row>
    <row r="26" spans="1:15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</row>
    <row r="27" spans="1:15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</row>
    <row r="28" spans="1:15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</row>
    <row r="29" spans="1:15">
      <c r="A29" s="37" t="s">
        <v>933</v>
      </c>
      <c r="B29" s="37"/>
      <c r="C29" s="37"/>
      <c r="D29" s="37"/>
      <c r="E29" s="37"/>
      <c r="F29" s="37" t="s">
        <v>934</v>
      </c>
      <c r="G29" s="37"/>
      <c r="H29" s="37"/>
      <c r="I29" s="37"/>
      <c r="J29" s="37" t="s">
        <v>935</v>
      </c>
      <c r="K29" s="37"/>
      <c r="L29" s="37"/>
      <c r="M29" s="37" t="s">
        <v>936</v>
      </c>
      <c r="N29" s="37"/>
      <c r="O29" s="37"/>
    </row>
    <row r="30" spans="1:15">
      <c r="A30" s="37"/>
      <c r="B30" s="37"/>
      <c r="C30" s="37"/>
      <c r="D30" s="37"/>
      <c r="E30" s="37"/>
      <c r="F30" s="37"/>
      <c r="G30" s="37"/>
      <c r="H30" s="37"/>
      <c r="I30" s="37"/>
      <c r="J30" s="37"/>
      <c r="L30" s="37"/>
      <c r="M30" s="37"/>
      <c r="N30" s="37"/>
      <c r="O30" s="37"/>
    </row>
    <row r="31" spans="1:15">
      <c r="A31" s="37"/>
      <c r="B31" s="37"/>
      <c r="C31" s="37"/>
      <c r="D31" s="37"/>
      <c r="F31" s="37"/>
      <c r="G31" s="37"/>
      <c r="H31" s="37"/>
      <c r="I31" s="37"/>
      <c r="J31" s="37"/>
      <c r="K31" s="37"/>
      <c r="L31" s="37"/>
      <c r="M31" s="37"/>
      <c r="N31" s="37"/>
      <c r="O31" s="37"/>
    </row>
    <row r="32" spans="1:15">
      <c r="A32" s="37"/>
      <c r="B32" s="37"/>
      <c r="C32" s="37"/>
      <c r="D32" s="37"/>
      <c r="E32" s="37"/>
      <c r="F32" s="37"/>
      <c r="H32" s="37"/>
      <c r="I32" s="37"/>
      <c r="J32" s="37"/>
      <c r="K32" s="37"/>
      <c r="L32" s="37"/>
      <c r="M32" s="37"/>
      <c r="N32" s="37"/>
      <c r="O32" s="37"/>
    </row>
    <row r="33" spans="1:15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</row>
    <row r="34" spans="1:15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</row>
    <row r="35" spans="1:15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</row>
    <row r="36" spans="1:15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</row>
    <row r="37" spans="1:15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</row>
    <row r="38" spans="1:15">
      <c r="A38" s="37" t="s">
        <v>937</v>
      </c>
      <c r="B38" s="37"/>
      <c r="C38" s="37"/>
      <c r="D38" s="37" t="s">
        <v>938</v>
      </c>
      <c r="E38" s="37"/>
      <c r="F38" s="37"/>
      <c r="G38" s="37" t="s">
        <v>939</v>
      </c>
      <c r="H38" s="37"/>
      <c r="I38" s="37"/>
      <c r="J38" s="37" t="s">
        <v>935</v>
      </c>
      <c r="K38" s="37"/>
      <c r="L38" s="37"/>
      <c r="M38" s="37" t="s">
        <v>940</v>
      </c>
      <c r="N38" s="37"/>
      <c r="O38" s="37"/>
    </row>
    <row r="39" spans="1:15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</row>
    <row r="40" spans="1:15">
      <c r="A40" s="112" t="s">
        <v>941</v>
      </c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</row>
    <row r="41" spans="1:15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</row>
    <row r="42" spans="1:15">
      <c r="A42" s="37" t="s">
        <v>942</v>
      </c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</row>
    <row r="43" spans="1:15">
      <c r="A43" s="37" t="s">
        <v>943</v>
      </c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</row>
    <row r="44" spans="1:15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</row>
    <row r="45" spans="1:15">
      <c r="A45" s="37" t="s">
        <v>944</v>
      </c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</row>
    <row r="46" spans="1:15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</row>
    <row r="47" spans="1:15">
      <c r="A47" s="37" t="s">
        <v>945</v>
      </c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</row>
    <row r="48" spans="1:15">
      <c r="A48" s="37" t="s">
        <v>946</v>
      </c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</row>
    <row r="49" spans="1:15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</row>
    <row r="50" spans="1:15">
      <c r="A50" s="37" t="s">
        <v>947</v>
      </c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</row>
    <row r="51" spans="1:15">
      <c r="A51" s="37" t="s">
        <v>948</v>
      </c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</row>
    <row r="52" spans="1:15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</row>
    <row r="53" spans="1:15">
      <c r="A53" s="37" t="s">
        <v>949</v>
      </c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</row>
    <row r="54" spans="1:15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</row>
    <row r="55" spans="1:15">
      <c r="A55" s="37" t="s">
        <v>950</v>
      </c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</row>
    <row r="56" spans="1:15">
      <c r="A56" s="37" t="s">
        <v>951</v>
      </c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</row>
    <row r="57" spans="1:15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</row>
    <row r="58" spans="1:15">
      <c r="A58" s="37" t="s">
        <v>952</v>
      </c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</row>
    <row r="59" spans="1:15">
      <c r="A59" s="37" t="s">
        <v>953</v>
      </c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</row>
    <row r="60" spans="1:15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</row>
    <row r="61" spans="1:15">
      <c r="A61" s="37" t="s">
        <v>954</v>
      </c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</row>
    <row r="62" spans="1:15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</row>
    <row r="63" spans="1:15">
      <c r="A63" s="37" t="s">
        <v>955</v>
      </c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</row>
    <row r="64" spans="1:15">
      <c r="A64" s="37" t="s">
        <v>956</v>
      </c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</row>
    <row r="65" spans="1:15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</row>
    <row r="66" spans="1:15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</row>
    <row r="67" spans="1:15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</row>
    <row r="68" spans="1:15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</row>
    <row r="69" spans="1:15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</row>
    <row r="70" spans="1:15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</row>
    <row r="71" spans="1:15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</row>
    <row r="72" spans="1:15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</row>
    <row r="73" spans="1:15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</row>
    <row r="74" spans="1:15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</row>
    <row r="75" spans="1:15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</row>
    <row r="76" spans="1:15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</row>
  </sheetData>
  <pageMargins left="0.23622047244094491" right="0.23622047244094491" top="0.35433070866141736" bottom="0.35433070866141736" header="0.31496062992125984" footer="0.31496062992125984"/>
  <pageSetup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77183-1F70-4C07-8AB4-6021F5200575}">
  <sheetPr codeName="Blad13"/>
  <dimension ref="A1:AD137"/>
  <sheetViews>
    <sheetView workbookViewId="0">
      <selection activeCell="I18" sqref="I18"/>
    </sheetView>
  </sheetViews>
  <sheetFormatPr defaultColWidth="8.85546875" defaultRowHeight="15"/>
  <cols>
    <col min="1" max="20" width="8.85546875" style="129"/>
    <col min="21" max="21" width="10.140625" style="129" customWidth="1"/>
    <col min="22" max="16384" width="8.85546875" style="129"/>
  </cols>
  <sheetData>
    <row r="1" spans="1:30" s="126" customFormat="1" ht="18.75">
      <c r="A1" s="120" t="s">
        <v>957</v>
      </c>
      <c r="B1" s="115"/>
      <c r="C1" s="115"/>
      <c r="D1" s="115"/>
      <c r="E1" s="113" t="s">
        <v>958</v>
      </c>
      <c r="F1" s="113"/>
      <c r="G1" s="113"/>
      <c r="H1" s="123"/>
      <c r="I1" s="113"/>
      <c r="J1" s="114"/>
      <c r="K1" s="120" t="s">
        <v>959</v>
      </c>
      <c r="L1" s="115"/>
      <c r="M1" s="115"/>
      <c r="N1" s="115"/>
      <c r="O1" s="113"/>
      <c r="P1" s="113"/>
      <c r="Q1" s="113"/>
      <c r="R1" s="113"/>
      <c r="S1" s="113"/>
      <c r="T1" s="113"/>
      <c r="U1" s="124" t="s">
        <v>960</v>
      </c>
      <c r="V1" s="115"/>
      <c r="W1" s="125"/>
      <c r="X1" s="114" t="s">
        <v>961</v>
      </c>
      <c r="Y1" s="116"/>
      <c r="Z1" s="113"/>
      <c r="AA1" s="113"/>
      <c r="AB1" s="113"/>
      <c r="AC1" s="113"/>
      <c r="AD1" s="113"/>
    </row>
    <row r="2" spans="1:30" s="126" customFormat="1" ht="18.75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 t="s">
        <v>962</v>
      </c>
      <c r="L2" s="113"/>
      <c r="M2" s="113"/>
      <c r="N2" s="113"/>
      <c r="O2" s="113"/>
      <c r="P2" s="114"/>
      <c r="Q2" s="113"/>
      <c r="R2" s="113"/>
      <c r="S2" s="113"/>
      <c r="T2" s="113"/>
      <c r="U2" s="113"/>
      <c r="V2" s="116" t="s">
        <v>963</v>
      </c>
      <c r="W2" s="117"/>
      <c r="X2" s="117"/>
      <c r="Y2" s="117"/>
      <c r="Z2" s="117"/>
      <c r="AA2" s="117"/>
      <c r="AB2" s="117"/>
      <c r="AC2" s="117"/>
      <c r="AD2" s="117"/>
    </row>
    <row r="3" spans="1:30" s="126" customFormat="1" ht="18.75">
      <c r="A3" s="113" t="s">
        <v>964</v>
      </c>
      <c r="B3" s="113"/>
      <c r="C3" s="113"/>
      <c r="D3" s="113"/>
      <c r="E3" s="113" t="s">
        <v>965</v>
      </c>
      <c r="F3" s="113"/>
      <c r="G3" s="113"/>
      <c r="H3" s="113" t="s">
        <v>966</v>
      </c>
      <c r="I3" s="123"/>
      <c r="J3" s="116"/>
      <c r="K3" s="113"/>
      <c r="L3" s="113"/>
      <c r="M3" s="113"/>
      <c r="N3" s="113"/>
      <c r="O3" s="113"/>
      <c r="P3" s="113"/>
      <c r="Q3" s="113"/>
      <c r="R3" s="113"/>
      <c r="S3" s="116"/>
      <c r="T3" s="116"/>
      <c r="U3" s="127" t="s">
        <v>967</v>
      </c>
      <c r="V3" s="123" t="s">
        <v>968</v>
      </c>
      <c r="W3" s="116"/>
      <c r="X3" s="118"/>
      <c r="Y3" s="117"/>
      <c r="Z3" s="117"/>
      <c r="AA3" s="117"/>
      <c r="AB3" s="118"/>
      <c r="AC3" s="117"/>
      <c r="AD3" s="117"/>
    </row>
    <row r="4" spans="1:30" s="126" customFormat="1" ht="18.75">
      <c r="A4" s="113" t="s">
        <v>969</v>
      </c>
      <c r="B4" s="113"/>
      <c r="C4" s="113"/>
      <c r="D4" s="113"/>
      <c r="E4" s="113" t="s">
        <v>970</v>
      </c>
      <c r="F4" s="113"/>
      <c r="G4" s="113"/>
      <c r="H4" s="113" t="s">
        <v>966</v>
      </c>
      <c r="I4" s="123"/>
      <c r="J4" s="113"/>
      <c r="K4" s="116" t="s">
        <v>971</v>
      </c>
      <c r="L4" s="113"/>
      <c r="M4" s="113"/>
      <c r="N4" s="113"/>
      <c r="O4" s="113"/>
      <c r="P4" s="113"/>
      <c r="Q4" s="113"/>
      <c r="R4" s="113"/>
      <c r="S4" s="113"/>
      <c r="T4" s="113"/>
      <c r="U4" s="127" t="s">
        <v>972</v>
      </c>
      <c r="V4" s="123" t="s">
        <v>973</v>
      </c>
      <c r="W4" s="113"/>
      <c r="X4" s="113"/>
      <c r="Y4" s="113"/>
      <c r="Z4" s="113"/>
      <c r="AA4" s="113"/>
      <c r="AB4" s="118"/>
      <c r="AC4" s="113"/>
      <c r="AD4" s="118"/>
    </row>
    <row r="5" spans="1:30" s="126" customFormat="1" ht="18.75">
      <c r="A5" s="113" t="s">
        <v>974</v>
      </c>
      <c r="B5" s="113"/>
      <c r="C5" s="113"/>
      <c r="D5" s="113"/>
      <c r="E5" s="113" t="s">
        <v>970</v>
      </c>
      <c r="F5" s="116"/>
      <c r="G5" s="116"/>
      <c r="H5" s="113" t="s">
        <v>966</v>
      </c>
      <c r="I5" s="123"/>
      <c r="J5" s="113"/>
      <c r="K5" s="113">
        <v>100</v>
      </c>
      <c r="L5" s="126" t="s">
        <v>975</v>
      </c>
      <c r="N5" s="113" t="s">
        <v>976</v>
      </c>
      <c r="O5" s="113"/>
      <c r="P5" s="126" t="s">
        <v>977</v>
      </c>
      <c r="Q5" s="113"/>
      <c r="R5" s="113"/>
      <c r="S5" s="113"/>
      <c r="T5" s="113"/>
      <c r="U5" s="127" t="s">
        <v>978</v>
      </c>
      <c r="V5" s="123" t="s">
        <v>979</v>
      </c>
      <c r="W5" s="128"/>
      <c r="X5" s="123"/>
      <c r="Y5" s="123"/>
      <c r="Z5" s="113"/>
      <c r="AA5" s="123"/>
      <c r="AB5" s="123"/>
      <c r="AC5" s="127"/>
      <c r="AD5" s="123"/>
    </row>
    <row r="6" spans="1:30" s="126" customFormat="1" ht="18.75">
      <c r="A6" s="113" t="s">
        <v>725</v>
      </c>
      <c r="B6" s="113"/>
      <c r="C6" s="113"/>
      <c r="D6" s="113"/>
      <c r="E6" s="113" t="s">
        <v>970</v>
      </c>
      <c r="F6" s="113"/>
      <c r="G6" s="113"/>
      <c r="H6" s="113" t="s">
        <v>966</v>
      </c>
      <c r="I6" s="123"/>
      <c r="J6" s="113"/>
      <c r="K6" s="113">
        <v>30</v>
      </c>
      <c r="L6" s="113"/>
      <c r="M6" s="113" t="s">
        <v>980</v>
      </c>
      <c r="N6" s="113"/>
      <c r="O6" s="113"/>
      <c r="P6" s="113"/>
      <c r="Q6" s="113"/>
      <c r="R6" s="113"/>
      <c r="S6" s="113"/>
      <c r="T6" s="113"/>
      <c r="U6" s="127" t="s">
        <v>978</v>
      </c>
      <c r="V6" s="127" t="s">
        <v>981</v>
      </c>
      <c r="W6" s="123"/>
      <c r="X6" s="113"/>
      <c r="Y6" s="123"/>
      <c r="Z6" s="113"/>
      <c r="AA6" s="123"/>
      <c r="AB6" s="123"/>
      <c r="AC6" s="123"/>
      <c r="AD6" s="123"/>
    </row>
    <row r="7" spans="1:30" s="126" customFormat="1" ht="18.75">
      <c r="A7" s="113" t="s">
        <v>982</v>
      </c>
      <c r="B7" s="113"/>
      <c r="C7" s="113"/>
      <c r="D7" s="113"/>
      <c r="E7" s="113" t="s">
        <v>965</v>
      </c>
      <c r="F7" s="113"/>
      <c r="G7" s="113"/>
      <c r="H7" s="113" t="s">
        <v>966</v>
      </c>
      <c r="I7" s="123"/>
      <c r="J7" s="116"/>
      <c r="K7" s="113">
        <v>20</v>
      </c>
      <c r="L7" s="113"/>
      <c r="M7" s="113" t="s">
        <v>983</v>
      </c>
      <c r="N7" s="113"/>
      <c r="O7" s="113"/>
      <c r="P7" s="113"/>
      <c r="Q7" s="113"/>
      <c r="R7" s="113"/>
      <c r="S7" s="113"/>
      <c r="T7" s="113"/>
      <c r="U7" s="127" t="s">
        <v>978</v>
      </c>
      <c r="V7" s="127" t="s">
        <v>984</v>
      </c>
      <c r="W7" s="123"/>
      <c r="X7" s="113"/>
      <c r="Y7" s="123"/>
      <c r="Z7" s="113"/>
      <c r="AA7" s="123"/>
      <c r="AB7" s="123"/>
      <c r="AC7" s="123"/>
      <c r="AD7" s="123"/>
    </row>
    <row r="8" spans="1:30" s="126" customFormat="1" ht="18.75">
      <c r="A8" s="113" t="s">
        <v>985</v>
      </c>
      <c r="B8" s="113"/>
      <c r="C8" s="113"/>
      <c r="D8" s="113"/>
      <c r="E8" s="113" t="s">
        <v>970</v>
      </c>
      <c r="F8" s="113"/>
      <c r="G8" s="113"/>
      <c r="H8" s="113" t="s">
        <v>966</v>
      </c>
      <c r="I8" s="123"/>
      <c r="J8" s="113"/>
      <c r="K8" s="113" t="s">
        <v>986</v>
      </c>
      <c r="L8" s="113"/>
      <c r="M8" s="113" t="s">
        <v>987</v>
      </c>
      <c r="N8" s="113"/>
      <c r="O8" s="113"/>
      <c r="P8" s="113"/>
      <c r="Q8" s="113"/>
      <c r="R8" s="113"/>
      <c r="S8" s="113"/>
      <c r="T8" s="113"/>
      <c r="U8" s="113"/>
      <c r="V8" s="116" t="s">
        <v>988</v>
      </c>
      <c r="W8" s="123"/>
      <c r="X8" s="113"/>
      <c r="Y8" s="123"/>
      <c r="Z8" s="113"/>
      <c r="AA8" s="123"/>
      <c r="AB8" s="123"/>
      <c r="AC8" s="123"/>
      <c r="AD8" s="123"/>
    </row>
    <row r="9" spans="1:30" s="126" customFormat="1" ht="18.75">
      <c r="A9" s="113" t="s">
        <v>989</v>
      </c>
      <c r="B9" s="113"/>
      <c r="C9" s="113"/>
      <c r="D9" s="113"/>
      <c r="E9" s="113" t="s">
        <v>965</v>
      </c>
      <c r="F9" s="113"/>
      <c r="G9" s="113"/>
      <c r="H9" s="113" t="s">
        <v>966</v>
      </c>
      <c r="I9" s="12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23" t="s">
        <v>909</v>
      </c>
      <c r="V9" s="123" t="s">
        <v>990</v>
      </c>
      <c r="W9" s="123"/>
      <c r="X9" s="123"/>
      <c r="Y9" s="123" t="s">
        <v>991</v>
      </c>
      <c r="Z9" s="123"/>
      <c r="AA9" s="123"/>
      <c r="AB9" s="123"/>
      <c r="AC9" s="123"/>
      <c r="AD9" s="123"/>
    </row>
    <row r="10" spans="1:30" s="126" customFormat="1" ht="18.75">
      <c r="A10" s="113" t="s">
        <v>992</v>
      </c>
      <c r="B10" s="113"/>
      <c r="C10" s="113"/>
      <c r="D10" s="113"/>
      <c r="E10" s="113" t="s">
        <v>965</v>
      </c>
      <c r="F10" s="113"/>
      <c r="G10" s="113"/>
      <c r="H10" s="113" t="s">
        <v>966</v>
      </c>
      <c r="I10" s="123"/>
      <c r="J10" s="113"/>
      <c r="K10" s="116" t="s">
        <v>971</v>
      </c>
      <c r="L10" s="113"/>
      <c r="M10" s="113"/>
      <c r="N10" s="113"/>
      <c r="O10" s="113"/>
      <c r="P10" s="113"/>
      <c r="Q10" s="113"/>
      <c r="R10" s="113"/>
      <c r="S10" s="113"/>
      <c r="T10" s="113"/>
      <c r="U10" s="126" t="s">
        <v>909</v>
      </c>
      <c r="V10" s="123" t="s">
        <v>990</v>
      </c>
      <c r="W10" s="123"/>
      <c r="X10" s="123"/>
      <c r="Y10" s="123" t="s">
        <v>993</v>
      </c>
      <c r="Z10" s="123"/>
      <c r="AA10" s="123"/>
      <c r="AB10" s="123"/>
      <c r="AC10" s="123"/>
      <c r="AD10" s="123"/>
    </row>
    <row r="11" spans="1:30" s="126" customFormat="1" ht="18.75">
      <c r="A11" s="123"/>
      <c r="B11" s="123"/>
      <c r="C11" s="123"/>
      <c r="D11" s="123"/>
      <c r="E11" s="123"/>
      <c r="F11" s="123"/>
      <c r="G11" s="123"/>
      <c r="H11" s="123"/>
      <c r="I11" s="123"/>
      <c r="J11" s="113"/>
      <c r="K11" s="113">
        <v>30</v>
      </c>
      <c r="L11" s="113"/>
      <c r="M11" s="113" t="s">
        <v>994</v>
      </c>
      <c r="N11" s="113"/>
      <c r="O11" s="113"/>
      <c r="P11" s="113"/>
      <c r="Q11" s="113"/>
      <c r="R11" s="113"/>
      <c r="S11" s="113"/>
      <c r="T11" s="113"/>
      <c r="U11" s="123" t="s">
        <v>909</v>
      </c>
      <c r="V11" s="123" t="s">
        <v>995</v>
      </c>
      <c r="W11" s="123"/>
      <c r="X11" s="127"/>
      <c r="Y11" s="123"/>
      <c r="Z11" s="113"/>
      <c r="AA11" s="123"/>
      <c r="AB11" s="123"/>
      <c r="AC11" s="123"/>
      <c r="AD11" s="123"/>
    </row>
    <row r="12" spans="1:30" s="126" customFormat="1" ht="18.75">
      <c r="A12" s="116" t="s">
        <v>996</v>
      </c>
      <c r="B12" s="113"/>
      <c r="C12" s="123"/>
      <c r="D12" s="123"/>
      <c r="E12" s="116" t="s">
        <v>997</v>
      </c>
      <c r="F12" s="123"/>
      <c r="G12" s="123"/>
      <c r="H12" s="123"/>
      <c r="I12" s="123"/>
      <c r="J12" s="113"/>
      <c r="K12" s="113">
        <v>50</v>
      </c>
      <c r="L12" s="113"/>
      <c r="M12" s="113" t="s">
        <v>998</v>
      </c>
      <c r="N12" s="113"/>
      <c r="O12" s="113"/>
      <c r="P12" s="113"/>
      <c r="Q12" s="113"/>
      <c r="R12" s="113"/>
      <c r="S12" s="113"/>
      <c r="T12" s="113"/>
      <c r="U12" s="127" t="s">
        <v>999</v>
      </c>
      <c r="V12" s="123" t="s">
        <v>1000</v>
      </c>
      <c r="W12" s="123"/>
      <c r="X12" s="113"/>
      <c r="Y12" s="123"/>
      <c r="Z12" s="113"/>
      <c r="AA12" s="127"/>
      <c r="AB12" s="123"/>
      <c r="AC12" s="123"/>
      <c r="AD12" s="123"/>
    </row>
    <row r="13" spans="1:30" s="126" customFormat="1" ht="18.75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>
        <v>20</v>
      </c>
      <c r="L13" s="113"/>
      <c r="M13" s="113" t="s">
        <v>1001</v>
      </c>
      <c r="N13" s="113"/>
      <c r="O13" s="113"/>
      <c r="P13" s="113"/>
      <c r="Q13" s="113"/>
      <c r="R13" s="113"/>
      <c r="S13" s="113"/>
      <c r="T13" s="113"/>
      <c r="U13" s="127"/>
      <c r="V13" s="123"/>
      <c r="W13" s="123"/>
      <c r="X13" s="123"/>
      <c r="Y13" s="123"/>
      <c r="Z13" s="123"/>
      <c r="AA13" s="123"/>
      <c r="AB13" s="123"/>
      <c r="AC13" s="123"/>
      <c r="AD13" s="123"/>
    </row>
    <row r="14" spans="1:30" s="126" customFormat="1" ht="18.75">
      <c r="A14" s="113" t="s">
        <v>1002</v>
      </c>
      <c r="B14" s="113"/>
      <c r="C14" s="113"/>
      <c r="D14" s="113"/>
      <c r="E14" s="113" t="s">
        <v>965</v>
      </c>
      <c r="F14" s="113"/>
      <c r="G14" s="113"/>
      <c r="H14" s="113" t="s">
        <v>966</v>
      </c>
      <c r="I14" s="123"/>
      <c r="J14" s="113"/>
      <c r="K14" s="113" t="s">
        <v>1003</v>
      </c>
      <c r="L14" s="113"/>
      <c r="M14" s="113" t="s">
        <v>1004</v>
      </c>
      <c r="N14" s="113"/>
      <c r="O14" s="113"/>
      <c r="P14" s="113"/>
      <c r="Q14" s="113"/>
      <c r="R14" s="113"/>
      <c r="S14" s="113"/>
      <c r="T14" s="113"/>
      <c r="U14" s="127" t="s">
        <v>1005</v>
      </c>
      <c r="V14" s="123"/>
      <c r="W14" s="127" t="s">
        <v>1006</v>
      </c>
      <c r="X14" s="123"/>
      <c r="Y14" s="123"/>
      <c r="Z14" s="123"/>
      <c r="AA14" s="123"/>
      <c r="AB14" s="123"/>
      <c r="AC14" s="123"/>
      <c r="AD14" s="123"/>
    </row>
    <row r="15" spans="1:30" s="126" customFormat="1" ht="18.75">
      <c r="A15" s="113" t="s">
        <v>1007</v>
      </c>
      <c r="B15" s="113"/>
      <c r="C15" s="113"/>
      <c r="D15" s="113"/>
      <c r="E15" s="113" t="s">
        <v>1008</v>
      </c>
      <c r="F15" s="116"/>
      <c r="G15" s="113"/>
      <c r="H15" s="113" t="s">
        <v>1009</v>
      </c>
      <c r="I15" s="12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6" t="s">
        <v>988</v>
      </c>
      <c r="W15" s="123"/>
      <c r="X15" s="113"/>
      <c r="Y15" s="123"/>
      <c r="Z15" s="123"/>
      <c r="AA15" s="123"/>
      <c r="AB15" s="123"/>
      <c r="AC15" s="123"/>
      <c r="AD15" s="123"/>
    </row>
    <row r="16" spans="1:30" s="126" customFormat="1" ht="18.75">
      <c r="A16" s="113" t="s">
        <v>1010</v>
      </c>
      <c r="B16" s="113"/>
      <c r="C16" s="113"/>
      <c r="D16" s="113"/>
      <c r="E16" s="113" t="s">
        <v>970</v>
      </c>
      <c r="F16" s="113"/>
      <c r="G16" s="113"/>
      <c r="H16" s="113" t="s">
        <v>966</v>
      </c>
      <c r="I16" s="123"/>
      <c r="J16" s="113"/>
      <c r="K16" s="116" t="s">
        <v>971</v>
      </c>
      <c r="L16" s="113"/>
      <c r="M16" s="113"/>
      <c r="N16" s="113"/>
      <c r="O16" s="113"/>
      <c r="P16" s="113"/>
      <c r="Q16" s="113"/>
      <c r="R16" s="113"/>
      <c r="S16" s="113"/>
      <c r="T16" s="113"/>
      <c r="V16" s="116" t="s">
        <v>963</v>
      </c>
      <c r="W16" s="123"/>
      <c r="X16" s="123"/>
      <c r="Y16" s="123"/>
      <c r="Z16" s="123"/>
      <c r="AA16" s="123"/>
      <c r="AB16" s="123"/>
      <c r="AC16" s="123"/>
      <c r="AD16" s="123"/>
    </row>
    <row r="17" spans="1:30" s="126" customFormat="1" ht="18.75">
      <c r="A17" s="113" t="s">
        <v>1011</v>
      </c>
      <c r="B17" s="113"/>
      <c r="C17" s="113"/>
      <c r="D17" s="113"/>
      <c r="E17" s="113" t="s">
        <v>970</v>
      </c>
      <c r="F17" s="113"/>
      <c r="G17" s="113"/>
      <c r="H17" s="113" t="s">
        <v>966</v>
      </c>
      <c r="I17" s="123"/>
      <c r="J17" s="113"/>
      <c r="K17" s="113">
        <v>25</v>
      </c>
      <c r="L17" s="113"/>
      <c r="M17" s="113" t="s">
        <v>1012</v>
      </c>
      <c r="N17" s="113"/>
      <c r="O17" s="113"/>
      <c r="P17" s="113"/>
      <c r="Q17" s="113"/>
      <c r="R17" s="113"/>
      <c r="S17" s="113"/>
      <c r="T17" s="113"/>
      <c r="U17" s="127" t="s">
        <v>967</v>
      </c>
      <c r="V17" s="123" t="s">
        <v>1013</v>
      </c>
      <c r="W17" s="123"/>
      <c r="X17" s="113"/>
      <c r="Y17" s="123"/>
      <c r="Z17" s="123"/>
      <c r="AA17" s="123"/>
      <c r="AB17" s="123"/>
      <c r="AC17" s="123"/>
      <c r="AD17" s="123"/>
    </row>
    <row r="18" spans="1:30" s="126" customFormat="1" ht="18.75">
      <c r="A18" s="113" t="s">
        <v>1014</v>
      </c>
      <c r="B18" s="113"/>
      <c r="C18" s="113"/>
      <c r="D18" s="113"/>
      <c r="E18" s="113" t="s">
        <v>970</v>
      </c>
      <c r="F18" s="113"/>
      <c r="G18" s="113"/>
      <c r="H18" s="113" t="s">
        <v>966</v>
      </c>
      <c r="I18" s="123"/>
      <c r="J18" s="113"/>
      <c r="K18" s="113">
        <v>25</v>
      </c>
      <c r="L18" s="113"/>
      <c r="M18" s="113" t="s">
        <v>1015</v>
      </c>
      <c r="N18" s="113"/>
      <c r="O18" s="113"/>
      <c r="P18" s="113"/>
      <c r="Q18" s="113"/>
      <c r="R18" s="113"/>
      <c r="S18" s="113"/>
      <c r="T18" s="113"/>
      <c r="U18" s="127" t="s">
        <v>1008</v>
      </c>
      <c r="V18" s="123" t="s">
        <v>1016</v>
      </c>
      <c r="W18" s="123"/>
      <c r="X18" s="113"/>
      <c r="Y18" s="123"/>
      <c r="Z18" s="123"/>
      <c r="AA18" s="123"/>
      <c r="AB18" s="123"/>
      <c r="AC18" s="123"/>
      <c r="AD18" s="123"/>
    </row>
    <row r="19" spans="1:30" s="126" customFormat="1" ht="18.75">
      <c r="A19" s="113" t="s">
        <v>1017</v>
      </c>
      <c r="B19" s="113"/>
      <c r="C19" s="113"/>
      <c r="D19" s="113"/>
      <c r="E19" s="113" t="s">
        <v>965</v>
      </c>
      <c r="F19" s="113"/>
      <c r="G19" s="113"/>
      <c r="H19" s="113" t="s">
        <v>966</v>
      </c>
      <c r="I19" s="123"/>
      <c r="J19" s="113"/>
      <c r="K19" s="113">
        <v>25</v>
      </c>
      <c r="L19" s="113"/>
      <c r="M19" s="113" t="s">
        <v>1018</v>
      </c>
      <c r="N19" s="113"/>
      <c r="O19" s="113"/>
      <c r="P19" s="113"/>
      <c r="Q19" s="113"/>
      <c r="R19" s="113"/>
      <c r="S19" s="113"/>
      <c r="T19" s="113"/>
      <c r="U19" s="127" t="s">
        <v>967</v>
      </c>
      <c r="V19" s="123" t="s">
        <v>979</v>
      </c>
      <c r="W19" s="123"/>
      <c r="X19" s="113"/>
      <c r="Y19" s="123"/>
      <c r="Z19" s="123"/>
      <c r="AA19" s="123"/>
      <c r="AB19" s="123"/>
      <c r="AC19" s="123"/>
      <c r="AD19" s="123"/>
    </row>
    <row r="20" spans="1:30" s="126" customFormat="1" ht="18.75">
      <c r="A20" s="113" t="s">
        <v>1019</v>
      </c>
      <c r="B20" s="113"/>
      <c r="C20" s="113"/>
      <c r="D20" s="113"/>
      <c r="E20" s="113" t="s">
        <v>1008</v>
      </c>
      <c r="F20" s="113"/>
      <c r="G20" s="113"/>
      <c r="H20" s="113" t="s">
        <v>1009</v>
      </c>
      <c r="I20" s="123"/>
      <c r="J20" s="113"/>
      <c r="K20" s="113" t="s">
        <v>1020</v>
      </c>
      <c r="L20" s="113"/>
      <c r="M20" s="113" t="s">
        <v>973</v>
      </c>
      <c r="N20" s="113"/>
      <c r="O20" s="113"/>
      <c r="P20" s="113"/>
      <c r="Q20" s="113"/>
      <c r="R20" s="113"/>
      <c r="S20" s="113"/>
      <c r="T20" s="113"/>
      <c r="U20" s="127" t="s">
        <v>90</v>
      </c>
      <c r="V20" s="127" t="s">
        <v>1021</v>
      </c>
      <c r="W20" s="123"/>
      <c r="X20" s="123"/>
      <c r="Y20" s="123"/>
      <c r="Z20" s="123"/>
      <c r="AA20" s="123"/>
      <c r="AB20" s="123"/>
      <c r="AC20" s="123"/>
      <c r="AD20" s="123"/>
    </row>
    <row r="21" spans="1:30" s="126" customFormat="1" ht="18.75">
      <c r="A21" s="113" t="s">
        <v>1022</v>
      </c>
      <c r="B21" s="113"/>
      <c r="C21" s="113"/>
      <c r="D21" s="113"/>
      <c r="E21" s="113" t="s">
        <v>970</v>
      </c>
      <c r="F21" s="113"/>
      <c r="G21" s="113"/>
      <c r="H21" s="113" t="s">
        <v>966</v>
      </c>
      <c r="I21" s="12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27" t="s">
        <v>978</v>
      </c>
      <c r="V21" s="127" t="s">
        <v>984</v>
      </c>
      <c r="W21" s="123"/>
      <c r="X21" s="113"/>
      <c r="Y21" s="123"/>
      <c r="Z21" s="113"/>
      <c r="AA21" s="123"/>
      <c r="AB21" s="123"/>
      <c r="AC21" s="127"/>
      <c r="AD21" s="123"/>
    </row>
    <row r="22" spans="1:30" s="126" customFormat="1" ht="18.75">
      <c r="A22" s="123"/>
      <c r="B22" s="123"/>
      <c r="C22" s="123"/>
      <c r="D22" s="123"/>
      <c r="E22" s="123"/>
      <c r="F22" s="123"/>
      <c r="G22" s="123"/>
      <c r="H22" s="123"/>
      <c r="I22" s="123"/>
      <c r="J22" s="113"/>
      <c r="K22" s="116" t="s">
        <v>971</v>
      </c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6" t="s">
        <v>988</v>
      </c>
      <c r="W22" s="123"/>
      <c r="X22" s="113"/>
      <c r="Y22" s="123"/>
      <c r="Z22" s="123"/>
      <c r="AA22" s="123"/>
      <c r="AB22" s="123"/>
      <c r="AC22" s="123"/>
      <c r="AD22" s="123"/>
    </row>
    <row r="23" spans="1:30" s="126" customFormat="1" ht="18.75">
      <c r="A23" s="116" t="s">
        <v>1023</v>
      </c>
      <c r="B23" s="123"/>
      <c r="C23" s="123"/>
      <c r="D23" s="123"/>
      <c r="E23" s="116" t="s">
        <v>1024</v>
      </c>
      <c r="F23" s="123"/>
      <c r="G23" s="123"/>
      <c r="H23" s="123"/>
      <c r="I23" s="123"/>
      <c r="J23" s="113"/>
      <c r="K23" s="113">
        <v>25</v>
      </c>
      <c r="L23" s="113"/>
      <c r="M23" s="113" t="s">
        <v>1025</v>
      </c>
      <c r="N23" s="113"/>
      <c r="O23" s="113"/>
      <c r="P23" s="113"/>
      <c r="Q23" s="113"/>
      <c r="R23" s="113"/>
      <c r="S23" s="113"/>
      <c r="T23" s="113"/>
      <c r="U23" s="123" t="s">
        <v>909</v>
      </c>
      <c r="V23" s="123" t="s">
        <v>990</v>
      </c>
      <c r="W23" s="123"/>
      <c r="X23" s="123"/>
      <c r="Y23" s="123" t="s">
        <v>991</v>
      </c>
      <c r="Z23" s="123"/>
      <c r="AA23" s="123"/>
      <c r="AB23" s="123"/>
      <c r="AC23" s="123"/>
      <c r="AD23" s="123"/>
    </row>
    <row r="24" spans="1:30" s="126" customFormat="1" ht="18.75">
      <c r="A24" s="113"/>
      <c r="B24" s="113"/>
      <c r="C24" s="113"/>
      <c r="D24" s="113"/>
      <c r="E24" s="113"/>
      <c r="F24" s="113"/>
      <c r="G24" s="113"/>
      <c r="H24" s="113"/>
      <c r="I24" s="113"/>
      <c r="J24" s="113"/>
      <c r="K24" s="113">
        <v>15</v>
      </c>
      <c r="L24" s="113"/>
      <c r="M24" s="113" t="s">
        <v>1026</v>
      </c>
      <c r="N24" s="113"/>
      <c r="O24" s="113"/>
      <c r="P24" s="113"/>
      <c r="Q24" s="113"/>
      <c r="R24" s="113"/>
      <c r="S24" s="113"/>
      <c r="T24" s="113"/>
      <c r="U24" s="126" t="s">
        <v>909</v>
      </c>
      <c r="V24" s="123" t="s">
        <v>990</v>
      </c>
      <c r="W24" s="123"/>
      <c r="X24" s="123"/>
      <c r="Y24" s="123" t="s">
        <v>993</v>
      </c>
      <c r="Z24" s="123"/>
      <c r="AA24" s="123"/>
      <c r="AB24" s="123"/>
      <c r="AC24" s="123"/>
      <c r="AD24" s="123"/>
    </row>
    <row r="25" spans="1:30" s="126" customFormat="1" ht="18.75">
      <c r="A25" s="113" t="s">
        <v>1027</v>
      </c>
      <c r="B25" s="113"/>
      <c r="C25" s="113"/>
      <c r="D25" s="113"/>
      <c r="E25" s="113" t="s">
        <v>1028</v>
      </c>
      <c r="F25" s="113"/>
      <c r="G25" s="113"/>
      <c r="H25" s="113" t="s">
        <v>1009</v>
      </c>
      <c r="I25" s="123"/>
      <c r="J25" s="113"/>
      <c r="K25" s="113">
        <v>50</v>
      </c>
      <c r="L25" s="113"/>
      <c r="M25" s="113" t="s">
        <v>1029</v>
      </c>
      <c r="N25" s="113"/>
      <c r="O25" s="113"/>
      <c r="P25" s="113"/>
      <c r="Q25" s="113"/>
      <c r="R25" s="113"/>
      <c r="S25" s="113"/>
      <c r="T25" s="113"/>
      <c r="U25" s="123" t="s">
        <v>909</v>
      </c>
      <c r="V25" s="123" t="s">
        <v>995</v>
      </c>
      <c r="W25" s="123"/>
      <c r="X25" s="123"/>
      <c r="Y25" s="123"/>
      <c r="Z25" s="123"/>
      <c r="AA25" s="123"/>
      <c r="AB25" s="123"/>
      <c r="AC25" s="123"/>
      <c r="AD25" s="123"/>
    </row>
    <row r="26" spans="1:30" s="126" customFormat="1" ht="18.75">
      <c r="A26" s="113" t="s">
        <v>1030</v>
      </c>
      <c r="B26" s="113"/>
      <c r="C26" s="113"/>
      <c r="D26" s="113"/>
      <c r="E26" s="113" t="s">
        <v>1008</v>
      </c>
      <c r="F26" s="113"/>
      <c r="G26" s="113"/>
      <c r="H26" s="113" t="s">
        <v>1009</v>
      </c>
      <c r="I26" s="123"/>
      <c r="J26" s="113"/>
      <c r="K26" s="113" t="s">
        <v>1003</v>
      </c>
      <c r="L26" s="113"/>
      <c r="M26" s="113" t="s">
        <v>1004</v>
      </c>
      <c r="N26" s="113"/>
      <c r="O26" s="113"/>
      <c r="P26" s="113"/>
      <c r="Q26" s="113"/>
      <c r="R26" s="113"/>
      <c r="S26" s="113"/>
      <c r="T26" s="113"/>
      <c r="U26" s="127" t="s">
        <v>999</v>
      </c>
      <c r="V26" s="123" t="s">
        <v>1000</v>
      </c>
      <c r="W26" s="123"/>
      <c r="X26" s="123"/>
      <c r="Y26" s="123"/>
      <c r="Z26" s="123"/>
      <c r="AA26" s="123"/>
      <c r="AB26" s="123"/>
      <c r="AC26" s="123"/>
      <c r="AD26" s="123"/>
    </row>
    <row r="27" spans="1:30" s="126" customFormat="1" ht="18.75">
      <c r="A27" s="113" t="s">
        <v>1031</v>
      </c>
      <c r="B27" s="113"/>
      <c r="C27" s="113"/>
      <c r="D27" s="113"/>
      <c r="E27" s="113" t="s">
        <v>1008</v>
      </c>
      <c r="F27" s="113"/>
      <c r="G27" s="113"/>
      <c r="H27" s="113" t="s">
        <v>1009</v>
      </c>
      <c r="I27" s="12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27"/>
      <c r="V27" s="123"/>
      <c r="W27" s="123"/>
      <c r="X27" s="123"/>
      <c r="Y27" s="123"/>
      <c r="Z27" s="123"/>
      <c r="AA27" s="123"/>
      <c r="AB27" s="123"/>
      <c r="AC27" s="123"/>
      <c r="AD27" s="117"/>
    </row>
    <row r="28" spans="1:30" s="126" customFormat="1" ht="18.75">
      <c r="A28" s="113" t="s">
        <v>1032</v>
      </c>
      <c r="B28" s="113"/>
      <c r="C28" s="113"/>
      <c r="D28" s="113"/>
      <c r="E28" s="113" t="s">
        <v>970</v>
      </c>
      <c r="F28" s="113"/>
      <c r="G28" s="113"/>
      <c r="H28" s="113" t="s">
        <v>966</v>
      </c>
      <c r="I28" s="123"/>
      <c r="J28" s="113"/>
      <c r="K28" s="116" t="s">
        <v>971</v>
      </c>
      <c r="L28" s="113"/>
      <c r="M28" s="113"/>
      <c r="N28" s="113"/>
      <c r="O28" s="113"/>
      <c r="P28" s="114"/>
      <c r="Q28" s="113"/>
      <c r="R28" s="113"/>
      <c r="S28" s="113"/>
      <c r="T28" s="113"/>
      <c r="U28" s="127" t="s">
        <v>1005</v>
      </c>
      <c r="V28" s="123"/>
      <c r="W28" s="127" t="s">
        <v>1006</v>
      </c>
      <c r="X28" s="123"/>
      <c r="Y28" s="123"/>
      <c r="Z28" s="123"/>
      <c r="AA28" s="123"/>
      <c r="AB28" s="123"/>
      <c r="AC28" s="123"/>
      <c r="AD28" s="117"/>
    </row>
    <row r="29" spans="1:30" s="126" customFormat="1" ht="18.75">
      <c r="A29" s="113" t="s">
        <v>1033</v>
      </c>
      <c r="B29" s="113"/>
      <c r="C29" s="113"/>
      <c r="D29" s="113"/>
      <c r="E29" s="113" t="s">
        <v>1028</v>
      </c>
      <c r="F29" s="113"/>
      <c r="G29" s="113"/>
      <c r="H29" s="113" t="s">
        <v>1009</v>
      </c>
      <c r="I29" s="123"/>
      <c r="J29" s="113"/>
      <c r="K29" s="113">
        <v>30</v>
      </c>
      <c r="L29" s="113"/>
      <c r="M29" s="113" t="s">
        <v>1034</v>
      </c>
      <c r="N29" s="113"/>
      <c r="O29" s="113"/>
      <c r="P29" s="113"/>
      <c r="Q29" s="113"/>
      <c r="R29" s="113"/>
      <c r="S29" s="113"/>
      <c r="T29" s="113"/>
      <c r="U29" s="113"/>
      <c r="V29" s="116" t="s">
        <v>988</v>
      </c>
      <c r="W29" s="123"/>
      <c r="X29" s="113"/>
      <c r="Y29" s="113"/>
      <c r="Z29" s="113"/>
      <c r="AA29" s="117"/>
      <c r="AB29" s="117"/>
      <c r="AC29" s="117"/>
      <c r="AD29" s="117"/>
    </row>
    <row r="30" spans="1:30" s="126" customFormat="1" ht="19.5">
      <c r="A30" s="113" t="s">
        <v>1035</v>
      </c>
      <c r="B30" s="113"/>
      <c r="C30" s="113"/>
      <c r="D30" s="113"/>
      <c r="E30" s="113" t="s">
        <v>1028</v>
      </c>
      <c r="F30" s="113"/>
      <c r="G30" s="113"/>
      <c r="H30" s="113" t="s">
        <v>1009</v>
      </c>
      <c r="I30" s="123"/>
      <c r="J30" s="113"/>
      <c r="K30" s="113" t="s">
        <v>1036</v>
      </c>
      <c r="L30" s="113"/>
      <c r="M30" s="113" t="s">
        <v>1037</v>
      </c>
      <c r="N30" s="113"/>
      <c r="O30" s="113"/>
      <c r="P30" s="113"/>
      <c r="Q30" s="113"/>
      <c r="R30" s="113"/>
      <c r="S30" s="119"/>
      <c r="T30" s="113"/>
      <c r="U30" s="123" t="s">
        <v>1038</v>
      </c>
      <c r="V30" s="123"/>
      <c r="W30" s="123"/>
      <c r="X30" s="123"/>
      <c r="Y30" s="123"/>
      <c r="Z30" s="113"/>
      <c r="AA30" s="117"/>
      <c r="AB30" s="117"/>
      <c r="AC30" s="117"/>
      <c r="AD30" s="117"/>
    </row>
    <row r="31" spans="1:30" s="126" customFormat="1" ht="18.75">
      <c r="A31" s="113" t="s">
        <v>1039</v>
      </c>
      <c r="B31" s="113"/>
      <c r="C31" s="113"/>
      <c r="D31" s="113"/>
      <c r="E31" s="113" t="s">
        <v>1008</v>
      </c>
      <c r="F31" s="113"/>
      <c r="G31" s="113"/>
      <c r="H31" s="113" t="s">
        <v>1009</v>
      </c>
      <c r="I31" s="123"/>
      <c r="J31" s="113"/>
      <c r="K31" s="113">
        <v>20</v>
      </c>
      <c r="L31" s="113"/>
      <c r="M31" s="113" t="s">
        <v>1040</v>
      </c>
      <c r="N31" s="113"/>
      <c r="O31" s="113"/>
      <c r="P31" s="113"/>
      <c r="Q31" s="113"/>
      <c r="R31" s="113"/>
      <c r="S31" s="113"/>
      <c r="T31" s="113"/>
      <c r="U31" s="123" t="s">
        <v>1041</v>
      </c>
      <c r="V31" s="123"/>
      <c r="W31" s="123"/>
      <c r="X31" s="123" t="s">
        <v>1042</v>
      </c>
      <c r="Y31" s="123"/>
      <c r="Z31" s="113" t="s">
        <v>1043</v>
      </c>
      <c r="AA31" s="117"/>
      <c r="AB31" s="117"/>
      <c r="AC31" s="117"/>
      <c r="AD31" s="117"/>
    </row>
    <row r="32" spans="1:30" s="126" customFormat="1" ht="18.75">
      <c r="A32" s="123"/>
      <c r="B32" s="123"/>
      <c r="C32" s="123"/>
      <c r="D32" s="123"/>
      <c r="E32" s="123"/>
      <c r="F32" s="123"/>
      <c r="G32" s="123"/>
      <c r="H32" s="123"/>
      <c r="I32" s="123"/>
      <c r="J32" s="113"/>
      <c r="K32" s="113" t="s">
        <v>1036</v>
      </c>
      <c r="L32" s="113"/>
      <c r="M32" s="113" t="s">
        <v>1037</v>
      </c>
      <c r="N32" s="113"/>
      <c r="O32" s="113"/>
      <c r="P32" s="113"/>
      <c r="Q32" s="113"/>
      <c r="R32" s="113"/>
      <c r="S32" s="113"/>
      <c r="T32" s="113"/>
      <c r="U32" s="123" t="s">
        <v>1038</v>
      </c>
      <c r="V32" s="123"/>
      <c r="W32" s="123"/>
      <c r="X32" s="127"/>
      <c r="Y32" s="123"/>
      <c r="Z32" s="113"/>
      <c r="AA32" s="117"/>
      <c r="AB32" s="117"/>
      <c r="AC32" s="117"/>
      <c r="AD32" s="117"/>
    </row>
    <row r="33" spans="1:30" s="126" customFormat="1" ht="18.75">
      <c r="A33" s="116" t="s">
        <v>1044</v>
      </c>
      <c r="B33" s="123"/>
      <c r="C33" s="123"/>
      <c r="D33" s="123"/>
      <c r="E33" s="123"/>
      <c r="F33" s="123"/>
      <c r="G33" s="123"/>
      <c r="H33" s="123"/>
      <c r="I33" s="123"/>
      <c r="J33" s="113"/>
      <c r="K33" s="113" t="s">
        <v>1020</v>
      </c>
      <c r="L33" s="116"/>
      <c r="M33" s="113" t="s">
        <v>1045</v>
      </c>
      <c r="N33" s="113"/>
      <c r="O33" s="113"/>
      <c r="P33" s="113"/>
      <c r="Q33" s="113"/>
      <c r="R33" s="113"/>
      <c r="S33" s="113"/>
      <c r="T33" s="113"/>
      <c r="U33" s="123" t="s">
        <v>1046</v>
      </c>
      <c r="V33" s="123"/>
      <c r="W33" s="123"/>
      <c r="X33" s="113"/>
      <c r="Y33" s="123"/>
      <c r="Z33" s="113"/>
      <c r="AA33" s="117"/>
      <c r="AB33" s="117"/>
      <c r="AC33" s="117"/>
      <c r="AD33" s="117"/>
    </row>
    <row r="34" spans="1:30" s="126" customFormat="1" ht="18.75">
      <c r="A34" s="113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23"/>
      <c r="V34" s="123"/>
      <c r="W34" s="123"/>
      <c r="X34" s="123"/>
      <c r="Y34" s="123"/>
      <c r="Z34" s="113"/>
      <c r="AA34" s="117"/>
      <c r="AB34" s="117"/>
      <c r="AC34" s="117"/>
      <c r="AD34" s="117"/>
    </row>
    <row r="35" spans="1:30" s="126" customFormat="1" ht="18.75">
      <c r="A35" s="113"/>
      <c r="B35" s="12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23"/>
      <c r="V35" s="123"/>
      <c r="W35" s="123"/>
      <c r="X35" s="123"/>
      <c r="Y35" s="123"/>
      <c r="Z35" s="113"/>
      <c r="AA35" s="117"/>
      <c r="AB35" s="117"/>
      <c r="AC35" s="117"/>
      <c r="AD35" s="117"/>
    </row>
    <row r="36" spans="1:30" s="126" customFormat="1" ht="18.75">
      <c r="A36" s="113"/>
      <c r="B36" s="116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23"/>
      <c r="V36" s="123"/>
      <c r="W36" s="123"/>
      <c r="X36" s="113"/>
      <c r="Y36" s="127"/>
      <c r="Z36" s="113"/>
      <c r="AA36" s="127"/>
      <c r="AB36" s="117"/>
      <c r="AC36" s="117"/>
      <c r="AD36" s="117"/>
    </row>
    <row r="37" spans="1:30" s="126" customFormat="1" ht="18.75">
      <c r="A37" s="113"/>
      <c r="B37" s="116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23"/>
      <c r="Z37" s="113"/>
      <c r="AA37" s="127"/>
      <c r="AB37" s="117"/>
      <c r="AC37" s="117"/>
      <c r="AD37" s="117"/>
    </row>
    <row r="38" spans="1:30" s="126" customFormat="1" ht="18.75">
      <c r="A38" s="120" t="s">
        <v>1047</v>
      </c>
      <c r="B38" s="115"/>
      <c r="C38" s="115"/>
      <c r="D38" s="115"/>
      <c r="E38" s="113"/>
      <c r="F38" s="113"/>
      <c r="G38" s="113"/>
      <c r="H38" s="113"/>
      <c r="I38" s="113"/>
      <c r="J38" s="113"/>
      <c r="K38" s="130" t="s">
        <v>1048</v>
      </c>
      <c r="L38" s="131"/>
      <c r="M38" s="131"/>
      <c r="N38" s="131"/>
      <c r="O38" s="117"/>
      <c r="P38" s="117"/>
      <c r="Q38" s="117"/>
      <c r="R38" s="117"/>
      <c r="S38" s="117"/>
      <c r="T38" s="117"/>
      <c r="U38" s="120" t="s">
        <v>1049</v>
      </c>
      <c r="V38" s="115"/>
      <c r="W38" s="115"/>
      <c r="X38" s="113"/>
      <c r="Y38" s="113"/>
      <c r="Z38" s="113"/>
      <c r="AA38" s="117"/>
      <c r="AB38" s="117"/>
      <c r="AC38" s="117"/>
      <c r="AD38" s="117"/>
    </row>
    <row r="39" spans="1:30" s="126" customFormat="1" ht="18.75">
      <c r="A39" s="113"/>
      <c r="B39" s="113"/>
      <c r="C39" s="113"/>
      <c r="D39" s="113"/>
      <c r="E39" s="113"/>
      <c r="F39" s="113"/>
      <c r="G39" s="113"/>
      <c r="H39" s="113"/>
      <c r="I39" s="113"/>
      <c r="J39" s="113"/>
      <c r="K39" s="117"/>
      <c r="L39" s="117"/>
      <c r="M39" s="117"/>
      <c r="N39" s="117"/>
      <c r="O39" s="118"/>
      <c r="P39" s="117"/>
      <c r="Q39" s="117"/>
      <c r="R39" s="117"/>
      <c r="S39" s="117"/>
      <c r="T39" s="117"/>
      <c r="U39" s="113"/>
      <c r="V39" s="113"/>
      <c r="W39" s="113"/>
      <c r="X39" s="113"/>
      <c r="Y39" s="113"/>
      <c r="Z39" s="113"/>
      <c r="AA39" s="117"/>
      <c r="AB39" s="117"/>
      <c r="AC39" s="117"/>
      <c r="AD39" s="117"/>
    </row>
    <row r="40" spans="1:30" s="126" customFormat="1" ht="18.75">
      <c r="A40" s="116" t="s">
        <v>1050</v>
      </c>
      <c r="B40" s="113"/>
      <c r="C40" s="113"/>
      <c r="D40" s="113"/>
      <c r="E40" s="123"/>
      <c r="F40" s="123"/>
      <c r="G40" s="123"/>
      <c r="H40" s="113"/>
      <c r="I40" s="113"/>
      <c r="J40" s="113"/>
      <c r="K40" s="116" t="s">
        <v>1051</v>
      </c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7"/>
      <c r="AB40" s="117"/>
      <c r="AC40" s="117"/>
      <c r="AD40" s="117"/>
    </row>
    <row r="41" spans="1:30" s="126" customFormat="1" ht="18.75">
      <c r="A41" s="113" t="s">
        <v>1052</v>
      </c>
      <c r="B41" s="113"/>
      <c r="C41" s="113"/>
      <c r="D41" s="113"/>
      <c r="E41" s="113" t="s">
        <v>1036</v>
      </c>
      <c r="F41" s="121" t="s">
        <v>1053</v>
      </c>
      <c r="G41" s="113"/>
      <c r="H41" s="123"/>
      <c r="I41" s="123"/>
      <c r="J41" s="123"/>
      <c r="K41" s="117" t="s">
        <v>1052</v>
      </c>
      <c r="L41" s="117"/>
      <c r="M41" s="117"/>
      <c r="N41" s="117" t="s">
        <v>1036</v>
      </c>
      <c r="O41" s="123"/>
      <c r="P41" s="117" t="s">
        <v>1054</v>
      </c>
      <c r="Q41" s="117"/>
      <c r="R41" s="113">
        <v>20</v>
      </c>
      <c r="S41" s="117"/>
      <c r="T41" s="117"/>
      <c r="U41" s="123" t="s">
        <v>1055</v>
      </c>
      <c r="V41" s="113"/>
      <c r="W41" s="113" t="s">
        <v>1056</v>
      </c>
      <c r="X41" s="113"/>
      <c r="Y41" s="113"/>
      <c r="Z41" s="113"/>
      <c r="AA41" s="117" t="s">
        <v>1057</v>
      </c>
      <c r="AB41" s="117"/>
      <c r="AC41" s="117"/>
      <c r="AD41" s="117"/>
    </row>
    <row r="42" spans="1:30" s="126" customFormat="1" ht="18.75">
      <c r="A42" s="113" t="s">
        <v>1058</v>
      </c>
      <c r="B42" s="113"/>
      <c r="C42" s="113"/>
      <c r="D42" s="113"/>
      <c r="E42" s="113" t="s">
        <v>1059</v>
      </c>
      <c r="F42" s="123"/>
      <c r="G42" s="113"/>
      <c r="H42" s="123"/>
      <c r="I42" s="123"/>
      <c r="J42" s="123"/>
      <c r="K42" s="117" t="s">
        <v>725</v>
      </c>
      <c r="L42" s="117"/>
      <c r="M42" s="117"/>
      <c r="N42" s="117" t="s">
        <v>1036</v>
      </c>
      <c r="O42" s="123"/>
      <c r="P42" s="117" t="s">
        <v>1060</v>
      </c>
      <c r="Q42" s="117"/>
      <c r="R42" s="113">
        <v>20</v>
      </c>
      <c r="S42" s="117"/>
      <c r="T42" s="117"/>
      <c r="U42" s="123" t="s">
        <v>1061</v>
      </c>
      <c r="V42" s="113"/>
      <c r="W42" s="113"/>
      <c r="X42" s="113"/>
      <c r="Y42" s="113"/>
      <c r="Z42" s="113"/>
      <c r="AA42" s="117"/>
      <c r="AB42" s="117"/>
      <c r="AC42" s="117"/>
      <c r="AD42" s="117"/>
    </row>
    <row r="43" spans="1:30" s="126" customFormat="1" ht="18.75">
      <c r="A43" s="113" t="s">
        <v>725</v>
      </c>
      <c r="B43" s="113"/>
      <c r="C43" s="113"/>
      <c r="D43" s="113"/>
      <c r="E43" s="113" t="s">
        <v>1036</v>
      </c>
      <c r="F43" s="123"/>
      <c r="G43" s="113"/>
      <c r="H43" s="123"/>
      <c r="I43" s="123"/>
      <c r="J43" s="123"/>
      <c r="K43" s="117" t="s">
        <v>1062</v>
      </c>
      <c r="L43" s="117"/>
      <c r="M43" s="117"/>
      <c r="N43" s="117" t="s">
        <v>1036</v>
      </c>
      <c r="O43" s="123"/>
      <c r="P43" s="117" t="s">
        <v>1063</v>
      </c>
      <c r="Q43" s="117"/>
      <c r="R43" s="113">
        <v>10</v>
      </c>
      <c r="S43" s="117"/>
      <c r="T43" s="117"/>
      <c r="U43" s="123" t="s">
        <v>1055</v>
      </c>
      <c r="V43" s="113"/>
      <c r="W43" s="113" t="s">
        <v>1064</v>
      </c>
      <c r="X43" s="113"/>
      <c r="Y43" s="113"/>
      <c r="Z43" s="113"/>
      <c r="AA43" s="117" t="s">
        <v>1057</v>
      </c>
      <c r="AB43" s="117"/>
      <c r="AC43" s="117"/>
      <c r="AD43" s="113"/>
    </row>
    <row r="44" spans="1:30" s="126" customFormat="1" ht="18.75">
      <c r="A44" s="113" t="s">
        <v>1065</v>
      </c>
      <c r="B44" s="113"/>
      <c r="C44" s="113"/>
      <c r="D44" s="113"/>
      <c r="E44" s="113" t="s">
        <v>1036</v>
      </c>
      <c r="F44" s="123"/>
      <c r="G44" s="113"/>
      <c r="H44" s="123"/>
      <c r="I44" s="123"/>
      <c r="J44" s="123"/>
      <c r="K44" s="117" t="s">
        <v>1066</v>
      </c>
      <c r="L44" s="117"/>
      <c r="M44" s="117"/>
      <c r="N44" s="117" t="s">
        <v>1036</v>
      </c>
      <c r="O44" s="123"/>
      <c r="P44" s="117" t="s">
        <v>1067</v>
      </c>
      <c r="Q44" s="117"/>
      <c r="R44" s="113">
        <v>15</v>
      </c>
      <c r="S44" s="117"/>
      <c r="T44" s="117"/>
      <c r="U44" s="123" t="s">
        <v>1061</v>
      </c>
      <c r="V44" s="113"/>
      <c r="W44" s="123"/>
      <c r="X44" s="123"/>
      <c r="Y44" s="123"/>
      <c r="Z44" s="123"/>
      <c r="AA44" s="123"/>
      <c r="AB44" s="123"/>
      <c r="AC44" s="123"/>
      <c r="AD44" s="123"/>
    </row>
    <row r="45" spans="1:30" s="126" customFormat="1" ht="18.75">
      <c r="A45" s="113" t="s">
        <v>1052</v>
      </c>
      <c r="B45" s="113"/>
      <c r="C45" s="113"/>
      <c r="D45" s="113"/>
      <c r="E45" s="113" t="s">
        <v>1036</v>
      </c>
      <c r="F45" s="123"/>
      <c r="G45" s="113"/>
      <c r="H45" s="123"/>
      <c r="I45" s="123"/>
      <c r="J45" s="123"/>
      <c r="K45" s="117" t="s">
        <v>1068</v>
      </c>
      <c r="L45" s="117"/>
      <c r="M45" s="117"/>
      <c r="N45" s="117" t="s">
        <v>404</v>
      </c>
      <c r="O45" s="123"/>
      <c r="P45" s="117"/>
      <c r="Q45" s="117"/>
      <c r="R45" s="113"/>
      <c r="S45" s="117"/>
      <c r="T45" s="117"/>
      <c r="U45" s="123"/>
      <c r="V45" s="113"/>
      <c r="W45" s="123"/>
      <c r="X45" s="123"/>
      <c r="Y45" s="123"/>
      <c r="Z45" s="123"/>
      <c r="AA45" s="123"/>
      <c r="AB45" s="123"/>
      <c r="AC45" s="123"/>
      <c r="AD45" s="123"/>
    </row>
    <row r="46" spans="1:30" s="126" customFormat="1" ht="18.75">
      <c r="A46" s="113" t="s">
        <v>974</v>
      </c>
      <c r="B46" s="113"/>
      <c r="C46" s="113"/>
      <c r="D46" s="113"/>
      <c r="E46" s="113" t="s">
        <v>1036</v>
      </c>
      <c r="F46" s="123"/>
      <c r="G46" s="113"/>
      <c r="H46" s="123"/>
      <c r="I46" s="123"/>
      <c r="J46" s="123"/>
      <c r="K46" s="113"/>
      <c r="L46" s="113"/>
      <c r="M46" s="113"/>
      <c r="N46" s="113"/>
      <c r="O46" s="123"/>
      <c r="P46" s="113"/>
      <c r="Q46" s="113"/>
      <c r="R46" s="113"/>
      <c r="S46" s="113"/>
      <c r="T46" s="113"/>
      <c r="U46" s="123" t="s">
        <v>1069</v>
      </c>
      <c r="V46" s="113"/>
      <c r="W46" s="123" t="s">
        <v>1070</v>
      </c>
      <c r="X46" s="123"/>
      <c r="Y46" s="123"/>
      <c r="Z46" s="123"/>
      <c r="AA46" s="123" t="s">
        <v>1071</v>
      </c>
      <c r="AB46" s="123"/>
      <c r="AC46" s="123"/>
      <c r="AD46" s="123"/>
    </row>
    <row r="47" spans="1:30" s="126" customFormat="1" ht="18.75">
      <c r="A47" s="113" t="s">
        <v>1072</v>
      </c>
      <c r="B47" s="116"/>
      <c r="C47" s="116"/>
      <c r="D47" s="116"/>
      <c r="E47" s="113" t="s">
        <v>1059</v>
      </c>
      <c r="F47" s="123"/>
      <c r="G47" s="113"/>
      <c r="H47" s="123"/>
      <c r="I47" s="123"/>
      <c r="J47" s="123"/>
      <c r="K47" s="116" t="s">
        <v>1051</v>
      </c>
      <c r="L47" s="117"/>
      <c r="M47" s="117"/>
      <c r="N47" s="117"/>
      <c r="O47" s="123"/>
      <c r="P47" s="117"/>
      <c r="Q47" s="117"/>
      <c r="R47" s="114"/>
      <c r="S47" s="117"/>
      <c r="T47" s="117"/>
      <c r="U47" s="123" t="s">
        <v>1069</v>
      </c>
      <c r="V47" s="113"/>
      <c r="W47" s="123" t="s">
        <v>1073</v>
      </c>
      <c r="X47" s="123"/>
      <c r="Y47" s="123"/>
      <c r="Z47" s="123"/>
      <c r="AA47" s="123" t="s">
        <v>1071</v>
      </c>
      <c r="AB47" s="123"/>
      <c r="AC47" s="123"/>
      <c r="AD47" s="123"/>
    </row>
    <row r="48" spans="1:30" s="126" customFormat="1" ht="18.75">
      <c r="A48" s="113" t="s">
        <v>1074</v>
      </c>
      <c r="B48" s="113"/>
      <c r="C48" s="113"/>
      <c r="D48" s="113"/>
      <c r="E48" s="113" t="s">
        <v>1036</v>
      </c>
      <c r="F48" s="123"/>
      <c r="G48" s="113"/>
      <c r="H48" s="123"/>
      <c r="I48" s="123"/>
      <c r="J48" s="123"/>
      <c r="K48" s="117" t="s">
        <v>1075</v>
      </c>
      <c r="L48" s="117"/>
      <c r="M48" s="117"/>
      <c r="N48" s="117" t="s">
        <v>1076</v>
      </c>
      <c r="O48" s="123"/>
      <c r="P48" s="117" t="s">
        <v>1077</v>
      </c>
      <c r="Q48" s="117"/>
      <c r="R48" s="113">
        <v>20</v>
      </c>
      <c r="S48" s="117"/>
      <c r="T48" s="117"/>
      <c r="U48" s="123"/>
      <c r="V48" s="113"/>
      <c r="W48" s="123"/>
      <c r="X48" s="123"/>
      <c r="Y48" s="123"/>
      <c r="Z48" s="123"/>
      <c r="AA48" s="123"/>
      <c r="AB48" s="123"/>
      <c r="AC48" s="123"/>
      <c r="AD48" s="123"/>
    </row>
    <row r="49" spans="1:30" s="126" customFormat="1" ht="18.75">
      <c r="A49" s="113" t="s">
        <v>1078</v>
      </c>
      <c r="B49" s="113"/>
      <c r="C49" s="113"/>
      <c r="D49" s="113"/>
      <c r="E49" s="113" t="s">
        <v>1036</v>
      </c>
      <c r="F49" s="123"/>
      <c r="G49" s="113"/>
      <c r="H49" s="123"/>
      <c r="I49" s="123"/>
      <c r="J49" s="123"/>
      <c r="K49" s="117" t="s">
        <v>1079</v>
      </c>
      <c r="L49" s="117"/>
      <c r="M49" s="117"/>
      <c r="N49" s="117" t="s">
        <v>1036</v>
      </c>
      <c r="O49" s="123"/>
      <c r="P49" s="117" t="s">
        <v>1080</v>
      </c>
      <c r="Q49" s="117"/>
      <c r="R49" s="113">
        <v>20</v>
      </c>
      <c r="S49" s="117"/>
      <c r="T49" s="117"/>
      <c r="U49" s="123" t="s">
        <v>1055</v>
      </c>
      <c r="V49" s="113"/>
      <c r="W49" s="113" t="s">
        <v>1081</v>
      </c>
      <c r="X49" s="113"/>
      <c r="Y49" s="113"/>
      <c r="Z49" s="113"/>
      <c r="AA49" s="117" t="s">
        <v>1082</v>
      </c>
      <c r="AB49" s="123"/>
      <c r="AC49" s="123"/>
      <c r="AD49" s="123"/>
    </row>
    <row r="50" spans="1:30" s="126" customFormat="1" ht="18.75">
      <c r="A50" s="113" t="s">
        <v>1083</v>
      </c>
      <c r="B50" s="113"/>
      <c r="C50" s="113"/>
      <c r="D50" s="113"/>
      <c r="E50" s="113" t="s">
        <v>1036</v>
      </c>
      <c r="F50" s="123"/>
      <c r="G50" s="123"/>
      <c r="H50" s="123"/>
      <c r="I50" s="123"/>
      <c r="J50" s="123"/>
      <c r="K50" s="117" t="s">
        <v>1084</v>
      </c>
      <c r="L50" s="117"/>
      <c r="M50" s="117"/>
      <c r="N50" s="117" t="s">
        <v>1036</v>
      </c>
      <c r="O50" s="123"/>
      <c r="P50" s="117" t="s">
        <v>1085</v>
      </c>
      <c r="Q50" s="117"/>
      <c r="R50" s="113">
        <v>20</v>
      </c>
      <c r="S50" s="117"/>
      <c r="T50" s="117"/>
      <c r="U50" s="123" t="s">
        <v>1061</v>
      </c>
      <c r="V50" s="113"/>
      <c r="W50" s="113"/>
      <c r="X50" s="113"/>
      <c r="Y50" s="113"/>
      <c r="Z50" s="113"/>
      <c r="AA50" s="117"/>
      <c r="AB50" s="123"/>
      <c r="AC50" s="123"/>
      <c r="AD50" s="123"/>
    </row>
    <row r="51" spans="1:30" s="126" customFormat="1" ht="18.75">
      <c r="A51" s="113"/>
      <c r="B51" s="113"/>
      <c r="C51" s="113"/>
      <c r="D51" s="113"/>
      <c r="E51" s="113"/>
      <c r="F51" s="113"/>
      <c r="G51" s="113"/>
      <c r="H51" s="113"/>
      <c r="I51" s="113"/>
      <c r="J51" s="123"/>
      <c r="K51" s="117" t="s">
        <v>1022</v>
      </c>
      <c r="L51" s="117"/>
      <c r="M51" s="117"/>
      <c r="N51" s="117" t="s">
        <v>1036</v>
      </c>
      <c r="O51" s="123"/>
      <c r="P51" s="117" t="s">
        <v>1086</v>
      </c>
      <c r="Q51" s="117"/>
      <c r="R51" s="113">
        <v>20</v>
      </c>
      <c r="S51" s="117"/>
      <c r="T51" s="117"/>
      <c r="U51" s="123" t="s">
        <v>1055</v>
      </c>
      <c r="V51" s="113"/>
      <c r="W51" s="113" t="s">
        <v>1087</v>
      </c>
      <c r="X51" s="113"/>
      <c r="Y51" s="113"/>
      <c r="Z51" s="113"/>
      <c r="AA51" s="117" t="s">
        <v>1082</v>
      </c>
      <c r="AB51" s="123"/>
      <c r="AC51" s="123"/>
      <c r="AD51" s="123"/>
    </row>
    <row r="52" spans="1:30" s="126" customFormat="1" ht="18.75">
      <c r="A52" s="116" t="s">
        <v>1050</v>
      </c>
      <c r="B52" s="113"/>
      <c r="C52" s="113"/>
      <c r="D52" s="113"/>
      <c r="E52" s="113"/>
      <c r="F52" s="113"/>
      <c r="G52" s="113"/>
      <c r="H52" s="113"/>
      <c r="I52" s="113"/>
      <c r="J52" s="123"/>
      <c r="K52" s="117" t="s">
        <v>1088</v>
      </c>
      <c r="L52" s="117" t="s">
        <v>1089</v>
      </c>
      <c r="M52" s="117"/>
      <c r="N52" s="117" t="s">
        <v>1090</v>
      </c>
      <c r="O52" s="123"/>
      <c r="P52" s="117"/>
      <c r="Q52" s="117"/>
      <c r="R52" s="113"/>
      <c r="S52" s="117"/>
      <c r="T52" s="117"/>
      <c r="U52" s="123" t="s">
        <v>1061</v>
      </c>
      <c r="V52" s="113"/>
      <c r="W52" s="123"/>
      <c r="X52" s="123"/>
      <c r="Y52" s="123"/>
      <c r="Z52" s="123"/>
      <c r="AA52" s="123"/>
      <c r="AB52" s="123"/>
      <c r="AC52" s="123"/>
      <c r="AD52" s="123"/>
    </row>
    <row r="53" spans="1:30" s="126" customFormat="1" ht="18.75">
      <c r="A53" s="113" t="s">
        <v>1091</v>
      </c>
      <c r="B53" s="113"/>
      <c r="C53" s="113"/>
      <c r="D53" s="113"/>
      <c r="E53" s="117" t="s">
        <v>1092</v>
      </c>
      <c r="F53" s="113"/>
      <c r="G53" s="117"/>
      <c r="H53" s="117"/>
      <c r="I53" s="123"/>
      <c r="J53" s="123"/>
      <c r="K53" s="113"/>
      <c r="L53" s="113"/>
      <c r="M53" s="113"/>
      <c r="N53" s="113"/>
      <c r="O53" s="123"/>
      <c r="P53" s="113"/>
      <c r="Q53" s="113"/>
      <c r="R53" s="113"/>
      <c r="S53" s="113"/>
      <c r="T53" s="113"/>
      <c r="U53" s="123"/>
      <c r="V53" s="113"/>
      <c r="W53" s="123"/>
      <c r="X53" s="123"/>
      <c r="Y53" s="123"/>
      <c r="Z53" s="123"/>
      <c r="AA53" s="123"/>
      <c r="AB53" s="123"/>
      <c r="AC53" s="123"/>
      <c r="AD53" s="123"/>
    </row>
    <row r="54" spans="1:30" s="126" customFormat="1" ht="18.75">
      <c r="A54" s="113" t="s">
        <v>1093</v>
      </c>
      <c r="B54" s="113"/>
      <c r="C54" s="113"/>
      <c r="D54" s="113"/>
      <c r="E54" s="113" t="s">
        <v>1036</v>
      </c>
      <c r="F54" s="113"/>
      <c r="G54" s="113"/>
      <c r="H54" s="113"/>
      <c r="I54" s="123"/>
      <c r="J54" s="123"/>
      <c r="K54" s="116" t="s">
        <v>1051</v>
      </c>
      <c r="L54" s="117"/>
      <c r="M54" s="117"/>
      <c r="N54" s="117"/>
      <c r="O54" s="123"/>
      <c r="P54" s="117"/>
      <c r="Q54" s="117"/>
      <c r="R54" s="113"/>
      <c r="S54" s="117"/>
      <c r="T54" s="117"/>
      <c r="U54" s="123" t="s">
        <v>1094</v>
      </c>
      <c r="V54" s="113"/>
      <c r="W54" s="123" t="s">
        <v>1095</v>
      </c>
      <c r="X54" s="123"/>
      <c r="Y54" s="123"/>
      <c r="Z54" s="123"/>
      <c r="AA54" s="123">
        <v>20</v>
      </c>
      <c r="AB54" s="123"/>
      <c r="AC54" s="123"/>
      <c r="AD54" s="123"/>
    </row>
    <row r="55" spans="1:30" s="126" customFormat="1" ht="18.75">
      <c r="A55" s="113" t="s">
        <v>1096</v>
      </c>
      <c r="B55" s="113"/>
      <c r="C55" s="113"/>
      <c r="D55" s="113"/>
      <c r="E55" s="117" t="s">
        <v>1092</v>
      </c>
      <c r="F55" s="113"/>
      <c r="G55" s="113"/>
      <c r="H55" s="113"/>
      <c r="I55" s="123"/>
      <c r="J55" s="123"/>
      <c r="K55" s="117" t="s">
        <v>1097</v>
      </c>
      <c r="L55" s="117"/>
      <c r="M55" s="117"/>
      <c r="N55" s="117" t="s">
        <v>1036</v>
      </c>
      <c r="O55" s="123"/>
      <c r="P55" s="117" t="s">
        <v>1098</v>
      </c>
      <c r="Q55" s="117"/>
      <c r="R55" s="113">
        <v>10</v>
      </c>
      <c r="S55" s="117"/>
      <c r="T55" s="117"/>
      <c r="U55" s="123" t="s">
        <v>1094</v>
      </c>
      <c r="V55" s="113"/>
      <c r="W55" s="123" t="s">
        <v>1099</v>
      </c>
      <c r="X55" s="123"/>
      <c r="Y55" s="123"/>
      <c r="Z55" s="123"/>
      <c r="AA55" s="123">
        <v>20</v>
      </c>
      <c r="AB55" s="123"/>
      <c r="AC55" s="123"/>
      <c r="AD55" s="123"/>
    </row>
    <row r="56" spans="1:30" s="126" customFormat="1" ht="18.75">
      <c r="A56" s="113" t="s">
        <v>1083</v>
      </c>
      <c r="B56" s="114"/>
      <c r="C56" s="114"/>
      <c r="D56" s="114"/>
      <c r="E56" s="113" t="s">
        <v>1036</v>
      </c>
      <c r="F56" s="114"/>
      <c r="G56" s="114"/>
      <c r="H56" s="114"/>
      <c r="I56" s="123"/>
      <c r="J56" s="123"/>
      <c r="K56" s="117" t="s">
        <v>1100</v>
      </c>
      <c r="L56" s="117"/>
      <c r="M56" s="117"/>
      <c r="N56" s="117" t="s">
        <v>1036</v>
      </c>
      <c r="O56" s="123"/>
      <c r="P56" s="117" t="s">
        <v>1101</v>
      </c>
      <c r="Q56" s="117"/>
      <c r="R56" s="113">
        <v>20</v>
      </c>
      <c r="S56" s="117"/>
      <c r="T56" s="117"/>
      <c r="U56" s="123"/>
      <c r="V56" s="113"/>
      <c r="W56" s="123"/>
      <c r="X56" s="123"/>
      <c r="Y56" s="123"/>
      <c r="Z56" s="123"/>
      <c r="AA56" s="123"/>
      <c r="AB56" s="123"/>
      <c r="AC56" s="123"/>
      <c r="AD56" s="123"/>
    </row>
    <row r="57" spans="1:30" s="126" customFormat="1" ht="18.75">
      <c r="A57" s="113" t="s">
        <v>1102</v>
      </c>
      <c r="B57" s="113"/>
      <c r="C57" s="113"/>
      <c r="D57" s="113"/>
      <c r="E57" s="113" t="s">
        <v>1036</v>
      </c>
      <c r="F57" s="113"/>
      <c r="G57" s="113"/>
      <c r="H57" s="113"/>
      <c r="I57" s="123"/>
      <c r="J57" s="123"/>
      <c r="K57" s="117" t="s">
        <v>1103</v>
      </c>
      <c r="L57" s="117"/>
      <c r="M57" s="117"/>
      <c r="N57" s="117" t="s">
        <v>1036</v>
      </c>
      <c r="O57" s="123"/>
      <c r="P57" s="117" t="s">
        <v>1104</v>
      </c>
      <c r="Q57" s="117"/>
      <c r="R57" s="113">
        <v>20</v>
      </c>
      <c r="S57" s="117"/>
      <c r="T57" s="117"/>
      <c r="U57" s="123" t="s">
        <v>1105</v>
      </c>
      <c r="V57" s="113"/>
      <c r="W57" s="123" t="s">
        <v>1106</v>
      </c>
      <c r="X57" s="123"/>
      <c r="Y57" s="123"/>
      <c r="Z57" s="123"/>
      <c r="AA57" s="117" t="s">
        <v>1082</v>
      </c>
      <c r="AB57" s="123"/>
      <c r="AC57" s="123"/>
      <c r="AD57" s="123"/>
    </row>
    <row r="58" spans="1:30" s="126" customFormat="1" ht="18.75">
      <c r="A58" s="113" t="s">
        <v>1022</v>
      </c>
      <c r="B58" s="113"/>
      <c r="C58" s="113"/>
      <c r="D58" s="113"/>
      <c r="E58" s="113" t="s">
        <v>1036</v>
      </c>
      <c r="F58" s="113"/>
      <c r="G58" s="113"/>
      <c r="H58" s="113"/>
      <c r="I58" s="123"/>
      <c r="J58" s="123"/>
      <c r="K58" s="117" t="s">
        <v>1107</v>
      </c>
      <c r="L58" s="117"/>
      <c r="M58" s="117"/>
      <c r="N58" s="117" t="s">
        <v>1036</v>
      </c>
      <c r="O58" s="123"/>
      <c r="P58" s="117" t="s">
        <v>1001</v>
      </c>
      <c r="Q58" s="117"/>
      <c r="R58" s="113">
        <v>10</v>
      </c>
      <c r="S58" s="117"/>
      <c r="T58" s="117"/>
      <c r="U58" s="123" t="s">
        <v>1061</v>
      </c>
      <c r="V58" s="113"/>
      <c r="W58" s="123"/>
      <c r="X58" s="123"/>
      <c r="Y58" s="123"/>
      <c r="Z58" s="123"/>
      <c r="AA58" s="123"/>
      <c r="AB58" s="123"/>
      <c r="AC58" s="123"/>
      <c r="AD58" s="123"/>
    </row>
    <row r="59" spans="1:30" s="126" customFormat="1" ht="18.75">
      <c r="A59" s="113" t="s">
        <v>1108</v>
      </c>
      <c r="B59" s="113"/>
      <c r="C59" s="113"/>
      <c r="D59" s="113"/>
      <c r="E59" s="113" t="s">
        <v>1036</v>
      </c>
      <c r="F59" s="113"/>
      <c r="G59" s="113"/>
      <c r="H59" s="113"/>
      <c r="I59" s="123"/>
      <c r="J59" s="123"/>
      <c r="K59" s="117" t="s">
        <v>1109</v>
      </c>
      <c r="L59" s="117"/>
      <c r="M59" s="117"/>
      <c r="N59" s="117" t="s">
        <v>404</v>
      </c>
      <c r="O59" s="123"/>
      <c r="P59" s="117"/>
      <c r="Q59" s="117"/>
      <c r="R59" s="117"/>
      <c r="S59" s="117"/>
      <c r="T59" s="117"/>
      <c r="U59" s="113" t="s">
        <v>1105</v>
      </c>
      <c r="V59" s="113"/>
      <c r="W59" s="123" t="s">
        <v>1110</v>
      </c>
      <c r="X59" s="123"/>
      <c r="Y59" s="123"/>
      <c r="Z59" s="123"/>
      <c r="AA59" s="117" t="s">
        <v>1057</v>
      </c>
      <c r="AB59" s="123"/>
      <c r="AC59" s="123"/>
      <c r="AD59" s="123"/>
    </row>
    <row r="60" spans="1:30" s="126" customFormat="1" ht="18.75">
      <c r="A60" s="113" t="s">
        <v>1083</v>
      </c>
      <c r="B60" s="113"/>
      <c r="C60" s="113"/>
      <c r="D60" s="113"/>
      <c r="E60" s="113" t="s">
        <v>1036</v>
      </c>
      <c r="F60" s="113"/>
      <c r="G60" s="113"/>
      <c r="H60" s="113"/>
      <c r="I60" s="123"/>
      <c r="J60" s="12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23" t="s">
        <v>1061</v>
      </c>
      <c r="V60" s="113"/>
      <c r="W60" s="123"/>
      <c r="X60" s="123"/>
      <c r="Y60" s="123"/>
      <c r="Z60" s="123"/>
      <c r="AA60" s="123"/>
      <c r="AB60" s="123"/>
      <c r="AC60" s="123"/>
      <c r="AD60" s="123"/>
    </row>
    <row r="61" spans="1:30" s="126" customFormat="1" ht="18.75">
      <c r="A61" s="113" t="s">
        <v>725</v>
      </c>
      <c r="B61" s="113"/>
      <c r="C61" s="113"/>
      <c r="D61" s="113"/>
      <c r="E61" s="113" t="s">
        <v>1036</v>
      </c>
      <c r="F61" s="113"/>
      <c r="G61" s="113"/>
      <c r="H61" s="113"/>
      <c r="I61" s="123"/>
      <c r="J61" s="123"/>
      <c r="K61" s="113" t="s">
        <v>1111</v>
      </c>
      <c r="L61" s="113"/>
      <c r="M61" s="113"/>
      <c r="N61" s="113"/>
      <c r="O61" s="113" t="s">
        <v>1112</v>
      </c>
      <c r="P61" s="113"/>
      <c r="Q61" s="113"/>
      <c r="R61" s="113"/>
      <c r="S61" s="113"/>
      <c r="T61" s="113"/>
      <c r="U61" s="113"/>
      <c r="V61" s="113"/>
      <c r="W61" s="123"/>
      <c r="X61" s="123"/>
      <c r="Y61" s="123"/>
      <c r="Z61" s="123"/>
      <c r="AA61" s="123"/>
      <c r="AB61" s="123"/>
      <c r="AC61" s="123"/>
      <c r="AD61" s="123"/>
    </row>
    <row r="62" spans="1:30" s="126" customFormat="1" ht="18.75">
      <c r="A62" s="113" t="s">
        <v>1102</v>
      </c>
      <c r="B62" s="113"/>
      <c r="C62" s="113"/>
      <c r="D62" s="113"/>
      <c r="E62" s="113" t="s">
        <v>1036</v>
      </c>
      <c r="F62" s="113"/>
      <c r="G62" s="113"/>
      <c r="H62" s="113"/>
      <c r="I62" s="123"/>
      <c r="J62" s="12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 t="s">
        <v>1113</v>
      </c>
      <c r="V62" s="113"/>
      <c r="W62" s="123" t="s">
        <v>1114</v>
      </c>
      <c r="X62" s="123"/>
      <c r="Y62" s="123"/>
      <c r="Z62" s="123"/>
      <c r="AA62" s="123"/>
      <c r="AB62" s="123"/>
      <c r="AC62" s="123"/>
      <c r="AD62" s="123"/>
    </row>
    <row r="63" spans="1:30" s="126" customFormat="1" ht="18.75">
      <c r="A63" s="123"/>
      <c r="B63" s="123"/>
      <c r="C63" s="123"/>
      <c r="D63" s="123"/>
      <c r="E63" s="123"/>
      <c r="F63" s="123"/>
      <c r="G63" s="123"/>
      <c r="H63" s="123"/>
      <c r="I63" s="123"/>
      <c r="J63" s="12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23" t="s">
        <v>909</v>
      </c>
      <c r="X63" s="123"/>
      <c r="Y63" s="123"/>
      <c r="Z63" s="123"/>
      <c r="AA63" s="123"/>
      <c r="AB63" s="123"/>
      <c r="AC63" s="123"/>
      <c r="AD63" s="123"/>
    </row>
    <row r="64" spans="1:30" s="126" customFormat="1" ht="18.75">
      <c r="A64" s="123"/>
      <c r="B64" s="123"/>
      <c r="C64" s="123"/>
      <c r="D64" s="123"/>
      <c r="E64" s="123"/>
      <c r="F64" s="123"/>
      <c r="G64" s="123"/>
      <c r="H64" s="123"/>
      <c r="I64" s="123"/>
      <c r="J64" s="12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 t="s">
        <v>1115</v>
      </c>
      <c r="V64" s="113"/>
      <c r="W64" s="123" t="s">
        <v>1116</v>
      </c>
      <c r="X64" s="123"/>
      <c r="Y64" s="123"/>
      <c r="Z64" s="123"/>
      <c r="AA64" s="123">
        <v>30</v>
      </c>
      <c r="AB64" s="123"/>
      <c r="AC64" s="123"/>
      <c r="AD64" s="123"/>
    </row>
    <row r="65" spans="1:30" s="126" customFormat="1" ht="18.75">
      <c r="A65" s="123"/>
      <c r="B65" s="123"/>
      <c r="C65" s="123"/>
      <c r="D65" s="123"/>
      <c r="E65" s="123"/>
      <c r="F65" s="123"/>
      <c r="G65" s="123"/>
      <c r="H65" s="123"/>
      <c r="I65" s="123"/>
      <c r="J65" s="12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23"/>
      <c r="X65" s="123"/>
      <c r="Y65" s="123"/>
      <c r="Z65" s="123"/>
      <c r="AA65" s="123"/>
      <c r="AB65" s="123"/>
      <c r="AC65" s="123"/>
      <c r="AD65" s="123"/>
    </row>
    <row r="66" spans="1:30" s="126" customFormat="1" ht="18.75">
      <c r="A66" s="123"/>
      <c r="B66" s="123"/>
      <c r="C66" s="123"/>
      <c r="D66" s="123"/>
      <c r="E66" s="123"/>
      <c r="F66" s="123"/>
      <c r="G66" s="123"/>
      <c r="H66" s="123"/>
      <c r="I66" s="123"/>
      <c r="J66" s="12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 t="s">
        <v>1117</v>
      </c>
      <c r="V66" s="113"/>
      <c r="W66" s="123" t="s">
        <v>1118</v>
      </c>
      <c r="X66" s="123"/>
      <c r="Y66" s="123"/>
      <c r="Z66" s="123"/>
      <c r="AA66" s="123"/>
      <c r="AB66" s="123" t="s">
        <v>1119</v>
      </c>
      <c r="AC66" s="123"/>
      <c r="AD66" s="123"/>
    </row>
    <row r="67" spans="1:30" s="126" customFormat="1" ht="18.75">
      <c r="A67" s="123"/>
      <c r="B67" s="123"/>
      <c r="C67" s="123"/>
      <c r="D67" s="123"/>
      <c r="E67" s="123"/>
      <c r="F67" s="123"/>
      <c r="G67" s="123"/>
      <c r="H67" s="123"/>
      <c r="I67" s="123"/>
      <c r="J67" s="123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23"/>
      <c r="X67" s="123"/>
      <c r="Y67" s="123"/>
      <c r="Z67" s="123"/>
      <c r="AA67" s="123"/>
      <c r="AB67" s="123" t="s">
        <v>1120</v>
      </c>
      <c r="AC67" s="123"/>
      <c r="AD67" s="123"/>
    </row>
    <row r="68" spans="1:30" s="126" customFormat="1" ht="18.75">
      <c r="A68" s="123"/>
      <c r="B68" s="123"/>
      <c r="C68" s="123"/>
      <c r="D68" s="123"/>
      <c r="E68" s="123"/>
      <c r="F68" s="123"/>
      <c r="G68" s="123"/>
      <c r="H68" s="123"/>
      <c r="I68" s="123"/>
      <c r="J68" s="12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23" t="s">
        <v>1061</v>
      </c>
      <c r="V68" s="113"/>
      <c r="W68" s="123"/>
      <c r="X68" s="123"/>
      <c r="Y68" s="123"/>
      <c r="Z68" s="123"/>
      <c r="AA68" s="123"/>
      <c r="AB68" s="123"/>
      <c r="AC68" s="123"/>
      <c r="AD68" s="123"/>
    </row>
    <row r="69" spans="1:30" s="126" customFormat="1" ht="18.75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 t="s">
        <v>1117</v>
      </c>
      <c r="V69" s="113"/>
      <c r="W69" s="123" t="s">
        <v>1121</v>
      </c>
      <c r="X69" s="123"/>
      <c r="Y69" s="123"/>
      <c r="Z69" s="123"/>
      <c r="AA69" s="123"/>
      <c r="AB69" s="123" t="s">
        <v>1119</v>
      </c>
      <c r="AC69" s="123"/>
      <c r="AD69" s="123"/>
    </row>
    <row r="70" spans="1:30" s="126" customFormat="1" ht="18.75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23"/>
      <c r="V70" s="113"/>
      <c r="W70" s="123"/>
      <c r="X70" s="123"/>
      <c r="Y70" s="123"/>
      <c r="Z70" s="123"/>
      <c r="AA70" s="123"/>
      <c r="AB70" s="123" t="s">
        <v>1120</v>
      </c>
      <c r="AC70" s="123"/>
      <c r="AD70" s="123"/>
    </row>
    <row r="71" spans="1:30" s="126" customFormat="1" ht="18.75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 t="s">
        <v>1061</v>
      </c>
      <c r="V71" s="113"/>
      <c r="W71" s="123"/>
      <c r="X71" s="123"/>
      <c r="Y71" s="123"/>
      <c r="Z71" s="123"/>
      <c r="AA71" s="123"/>
      <c r="AB71" s="123"/>
      <c r="AC71" s="123"/>
      <c r="AD71" s="123"/>
    </row>
    <row r="72" spans="1:30" s="126" customFormat="1" ht="18.75">
      <c r="A72" s="122"/>
      <c r="B72" s="117"/>
      <c r="C72" s="117"/>
      <c r="D72" s="117"/>
      <c r="E72" s="117"/>
      <c r="F72" s="117"/>
      <c r="G72" s="117"/>
      <c r="H72" s="117"/>
      <c r="I72" s="117"/>
      <c r="J72" s="117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23"/>
      <c r="X72" s="123"/>
      <c r="Y72" s="123"/>
      <c r="Z72" s="123"/>
      <c r="AA72" s="123"/>
      <c r="AB72" s="123"/>
      <c r="AC72" s="123"/>
      <c r="AD72" s="123"/>
    </row>
    <row r="73" spans="1:30" s="126" customFormat="1" ht="18.75">
      <c r="A73" s="117"/>
      <c r="B73" s="117"/>
      <c r="C73" s="117"/>
      <c r="D73" s="117"/>
      <c r="E73" s="117"/>
      <c r="F73" s="117"/>
      <c r="G73" s="117"/>
      <c r="H73" s="117"/>
      <c r="I73" s="117"/>
      <c r="J73" s="117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23"/>
      <c r="X73" s="123"/>
      <c r="Y73" s="123"/>
      <c r="Z73" s="123"/>
      <c r="AA73" s="123"/>
      <c r="AB73" s="123"/>
      <c r="AC73" s="123"/>
      <c r="AD73" s="123"/>
    </row>
    <row r="74" spans="1:30" s="126" customFormat="1" ht="18.75">
      <c r="A74" s="117"/>
      <c r="B74" s="117"/>
      <c r="C74" s="117"/>
      <c r="D74" s="117"/>
      <c r="E74" s="117"/>
      <c r="F74" s="117"/>
      <c r="G74" s="117"/>
      <c r="H74" s="117"/>
      <c r="I74" s="117"/>
      <c r="J74" s="117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23"/>
      <c r="X74" s="123"/>
      <c r="Y74" s="123"/>
      <c r="Z74" s="123"/>
      <c r="AA74" s="123"/>
      <c r="AB74" s="123"/>
      <c r="AC74" s="123"/>
      <c r="AD74" s="123"/>
    </row>
    <row r="75" spans="1:30" s="126" customFormat="1" ht="18.75">
      <c r="A75" s="117"/>
      <c r="B75" s="117"/>
      <c r="C75" s="117"/>
      <c r="D75" s="117"/>
      <c r="E75" s="117"/>
      <c r="F75" s="117"/>
      <c r="G75" s="117"/>
      <c r="H75" s="117"/>
      <c r="I75" s="117"/>
      <c r="J75" s="117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23"/>
      <c r="X75" s="123"/>
      <c r="Y75" s="123"/>
      <c r="Z75" s="123"/>
      <c r="AA75" s="123"/>
      <c r="AB75" s="123"/>
      <c r="AC75" s="123"/>
      <c r="AD75" s="123"/>
    </row>
    <row r="76" spans="1:30" s="126" customFormat="1" ht="18.75">
      <c r="A76" s="117"/>
      <c r="B76" s="117"/>
      <c r="C76" s="117"/>
      <c r="D76" s="117"/>
      <c r="E76" s="117"/>
      <c r="F76" s="117"/>
      <c r="G76" s="117"/>
      <c r="H76" s="117"/>
      <c r="I76" s="117"/>
      <c r="J76" s="117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23"/>
      <c r="X76" s="123"/>
      <c r="Y76" s="123"/>
      <c r="Z76" s="123"/>
      <c r="AA76" s="123"/>
      <c r="AB76" s="123"/>
      <c r="AC76" s="123"/>
      <c r="AD76" s="123"/>
    </row>
    <row r="77" spans="1:30" s="126" customFormat="1" ht="18.75">
      <c r="A77" s="117"/>
      <c r="B77" s="117"/>
      <c r="C77" s="117"/>
      <c r="D77" s="117"/>
      <c r="E77" s="117"/>
      <c r="F77" s="117"/>
      <c r="G77" s="117"/>
      <c r="H77" s="117"/>
      <c r="I77" s="117"/>
      <c r="J77" s="117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6"/>
      <c r="Y77" s="113"/>
      <c r="Z77" s="113"/>
      <c r="AA77" s="113"/>
      <c r="AB77" s="113"/>
      <c r="AC77" s="113"/>
      <c r="AD77" s="113"/>
    </row>
    <row r="78" spans="1:30" s="126" customFormat="1" ht="18.75">
      <c r="A78" s="117"/>
      <c r="B78" s="117"/>
      <c r="C78" s="117"/>
      <c r="D78" s="117"/>
      <c r="E78" s="117"/>
      <c r="F78" s="117"/>
      <c r="G78" s="117"/>
      <c r="H78" s="117"/>
      <c r="I78" s="117"/>
      <c r="J78" s="117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6"/>
      <c r="Y78" s="113"/>
      <c r="Z78" s="113"/>
      <c r="AA78" s="113"/>
      <c r="AB78" s="113"/>
      <c r="AC78" s="113"/>
      <c r="AD78" s="113"/>
    </row>
    <row r="79" spans="1:30" s="126" customFormat="1" ht="18.75">
      <c r="A79" s="117"/>
      <c r="B79" s="117"/>
      <c r="C79" s="117"/>
      <c r="D79" s="117"/>
      <c r="E79" s="117"/>
      <c r="F79" s="117"/>
      <c r="G79" s="117"/>
      <c r="H79" s="117"/>
      <c r="I79" s="117"/>
      <c r="J79" s="117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6"/>
      <c r="Y79" s="113"/>
      <c r="Z79" s="113"/>
      <c r="AA79" s="113"/>
      <c r="AB79" s="113"/>
      <c r="AC79" s="113"/>
      <c r="AD79" s="113"/>
    </row>
    <row r="80" spans="1:30" s="126" customFormat="1" ht="18.75">
      <c r="A80" s="117"/>
      <c r="B80" s="117"/>
      <c r="C80" s="117"/>
      <c r="D80" s="117"/>
      <c r="E80" s="117"/>
      <c r="F80" s="117"/>
      <c r="G80" s="117"/>
      <c r="H80" s="117"/>
      <c r="I80" s="117"/>
      <c r="J80" s="117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6"/>
      <c r="Y80" s="113"/>
      <c r="Z80" s="113"/>
      <c r="AA80" s="113"/>
      <c r="AB80" s="113"/>
      <c r="AC80" s="113"/>
      <c r="AD80" s="113"/>
    </row>
    <row r="81" spans="11:30" ht="15.75"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5"/>
      <c r="Y81" s="86"/>
      <c r="Z81" s="86"/>
      <c r="AA81" s="86"/>
      <c r="AB81" s="86"/>
      <c r="AC81" s="86"/>
      <c r="AD81" s="86"/>
    </row>
    <row r="82" spans="11:30" ht="15.75"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5"/>
      <c r="Y82" s="86"/>
      <c r="Z82" s="86"/>
      <c r="AA82" s="86"/>
      <c r="AB82" s="86"/>
      <c r="AC82" s="86"/>
      <c r="AD82" s="86"/>
    </row>
    <row r="83" spans="11:30" ht="15.75"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5"/>
      <c r="Y83" s="86"/>
      <c r="Z83" s="86"/>
      <c r="AA83" s="86"/>
      <c r="AB83" s="86"/>
      <c r="AC83" s="86"/>
      <c r="AD83" s="86"/>
    </row>
    <row r="84" spans="11:30" ht="15.75"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5"/>
      <c r="Y84" s="86"/>
      <c r="Z84" s="86"/>
      <c r="AA84" s="86"/>
      <c r="AB84" s="86"/>
      <c r="AC84" s="86"/>
      <c r="AD84" s="86"/>
    </row>
    <row r="85" spans="11:30" ht="15.75"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5"/>
      <c r="Y85" s="86"/>
      <c r="Z85" s="86"/>
      <c r="AA85" s="86"/>
      <c r="AB85" s="86"/>
      <c r="AC85" s="86"/>
      <c r="AD85" s="86"/>
    </row>
    <row r="86" spans="11:30" ht="15.75"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5"/>
      <c r="Y86" s="86"/>
      <c r="Z86" s="86"/>
      <c r="AA86" s="86"/>
      <c r="AB86" s="86"/>
      <c r="AC86" s="86"/>
      <c r="AD86" s="86"/>
    </row>
    <row r="87" spans="11:30" ht="15.75"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5"/>
      <c r="Y87" s="86"/>
      <c r="Z87" s="86"/>
      <c r="AA87" s="86"/>
      <c r="AB87" s="86"/>
      <c r="AC87" s="86"/>
      <c r="AD87" s="86"/>
    </row>
    <row r="88" spans="11:30" ht="15.75"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5"/>
      <c r="Y88" s="86"/>
      <c r="Z88" s="86"/>
      <c r="AA88" s="86"/>
      <c r="AB88" s="86"/>
      <c r="AC88" s="86"/>
      <c r="AD88" s="86"/>
    </row>
    <row r="89" spans="11:30" ht="15.75"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</row>
    <row r="90" spans="11:30" ht="15.75"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</row>
    <row r="91" spans="11:30" ht="15.75"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</row>
    <row r="92" spans="11:30" ht="15.75"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</row>
    <row r="93" spans="11:30" ht="15.75"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5"/>
      <c r="X93" s="86"/>
      <c r="Y93" s="86"/>
      <c r="Z93" s="86"/>
      <c r="AA93" s="86"/>
      <c r="AB93" s="86"/>
      <c r="AC93" s="86"/>
      <c r="AD93" s="86"/>
    </row>
    <row r="94" spans="11:30" ht="15.75"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</row>
    <row r="95" spans="11:30" ht="15.75"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5"/>
      <c r="X95" s="86"/>
      <c r="Y95" s="86"/>
      <c r="Z95" s="86"/>
      <c r="AA95" s="86"/>
      <c r="AB95" s="86"/>
      <c r="AC95" s="86"/>
      <c r="AD95" s="86"/>
    </row>
    <row r="96" spans="11:30" ht="15.75"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</row>
    <row r="97" spans="12:30" ht="15.75"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</row>
    <row r="98" spans="12:30" ht="15.75"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</row>
    <row r="99" spans="12:30" ht="15.75"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</row>
    <row r="100" spans="12:30" ht="15.75"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</row>
    <row r="101" spans="12:30" ht="15.75"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</row>
    <row r="102" spans="12:30" ht="15.75"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5"/>
      <c r="Y102" s="85"/>
      <c r="Z102" s="85"/>
      <c r="AA102" s="85"/>
      <c r="AB102" s="86"/>
      <c r="AC102" s="86"/>
      <c r="AD102" s="86"/>
    </row>
    <row r="103" spans="12:30" ht="15.75"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</row>
    <row r="104" spans="12:30" ht="15.75"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</row>
    <row r="105" spans="12:30" ht="15.75"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</row>
    <row r="106" spans="12:30" ht="15.75"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</row>
    <row r="107" spans="12:30" ht="15.75"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5"/>
      <c r="X107" s="86"/>
      <c r="Y107" s="86"/>
      <c r="Z107" s="86"/>
      <c r="AA107" s="86"/>
      <c r="AB107" s="86"/>
      <c r="AC107" s="86"/>
      <c r="AD107" s="86"/>
    </row>
    <row r="108" spans="12:30" ht="15.75"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8"/>
      <c r="AD108" s="88"/>
    </row>
    <row r="109" spans="12:30" ht="15.75"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</row>
    <row r="110" spans="12:30" ht="15.75"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</row>
    <row r="111" spans="12:30" ht="15.75">
      <c r="L111" s="86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6"/>
      <c r="X111" s="87"/>
      <c r="Y111" s="87"/>
      <c r="Z111" s="87"/>
      <c r="AA111" s="87"/>
      <c r="AB111" s="87"/>
      <c r="AC111" s="87"/>
      <c r="AD111" s="87"/>
    </row>
    <row r="112" spans="12:30" ht="15.75"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</row>
    <row r="113" spans="1:30" ht="15.75">
      <c r="L113" s="87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</row>
    <row r="114" spans="1:30" ht="15.75"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</row>
    <row r="115" spans="1:30" ht="15.75"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</row>
    <row r="116" spans="1:30" ht="15.75"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</row>
    <row r="117" spans="1:30" ht="15.75"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</row>
    <row r="118" spans="1:30" ht="15.75"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</row>
    <row r="119" spans="1:30" ht="15.75"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</row>
    <row r="120" spans="1:30" ht="15.75"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</row>
    <row r="121" spans="1:30" ht="15.75"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</row>
    <row r="122" spans="1:30" ht="15.75"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</row>
    <row r="123" spans="1:30" ht="15.75"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</row>
    <row r="124" spans="1:30" ht="15.75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</row>
    <row r="125" spans="1:30" ht="15.75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</row>
    <row r="126" spans="1:30" ht="15.75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</row>
    <row r="127" spans="1:30" ht="15.75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</row>
    <row r="128" spans="1:30" ht="15.75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</row>
    <row r="129" spans="1:30" ht="15.75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</row>
    <row r="130" spans="1:30" ht="15.75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</row>
    <row r="131" spans="1:30" ht="15.75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</row>
    <row r="132" spans="1:30" ht="15.75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</row>
    <row r="133" spans="1:30" ht="15.75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</row>
    <row r="134" spans="1:30" ht="15.75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</row>
    <row r="135" spans="1:30" ht="15.75">
      <c r="A135" s="88"/>
      <c r="B135" s="89"/>
      <c r="C135" s="88"/>
      <c r="D135" s="88"/>
      <c r="E135" s="88"/>
      <c r="F135" s="88"/>
      <c r="G135" s="88"/>
      <c r="H135" s="88"/>
      <c r="I135" s="88"/>
      <c r="J135" s="88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</row>
    <row r="136" spans="1:30" ht="15.75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</row>
    <row r="137" spans="1:30" ht="15.75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3CA8D-4838-4E76-AA5C-5AC4CF7C2A3C}">
  <sheetPr codeName="Blad14"/>
  <dimension ref="A1"/>
  <sheetViews>
    <sheetView workbookViewId="0">
      <selection activeCell="I26" sqref="I26"/>
    </sheetView>
  </sheetViews>
  <sheetFormatPr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9E35A-5D21-406E-A10A-AD1A4D883171}">
  <sheetPr codeName="Blad15"/>
  <dimension ref="A1:R99"/>
  <sheetViews>
    <sheetView workbookViewId="0">
      <selection activeCell="E23" sqref="E23"/>
    </sheetView>
  </sheetViews>
  <sheetFormatPr defaultColWidth="8.85546875" defaultRowHeight="15"/>
  <cols>
    <col min="1" max="1" width="6.42578125" style="3" customWidth="1"/>
    <col min="2" max="2" width="6.5703125" style="4" customWidth="1"/>
    <col min="3" max="18" width="7.7109375" style="3" customWidth="1"/>
    <col min="19" max="25" width="8.7109375" style="1" customWidth="1"/>
    <col min="26" max="16384" width="8.85546875" style="1"/>
  </cols>
  <sheetData>
    <row r="1" spans="1:18" ht="15.75" thickBot="1">
      <c r="A1" s="2" t="s">
        <v>1122</v>
      </c>
      <c r="C1" s="2" t="s">
        <v>1123</v>
      </c>
    </row>
    <row r="2" spans="1:18">
      <c r="A2" s="8" t="s">
        <v>90</v>
      </c>
      <c r="B2" s="9"/>
      <c r="C2" s="21" t="s">
        <v>1124</v>
      </c>
      <c r="D2" s="22"/>
      <c r="E2" s="22"/>
      <c r="F2" s="23"/>
      <c r="G2" s="21" t="s">
        <v>970</v>
      </c>
      <c r="H2" s="22"/>
      <c r="I2" s="22"/>
      <c r="J2" s="23"/>
      <c r="K2" s="21" t="s">
        <v>90</v>
      </c>
      <c r="L2" s="22"/>
      <c r="M2" s="22"/>
      <c r="N2" s="23"/>
      <c r="O2" s="22" t="s">
        <v>1125</v>
      </c>
      <c r="P2" s="22"/>
      <c r="Q2" s="22"/>
      <c r="R2" s="23"/>
    </row>
    <row r="3" spans="1:18" ht="15.75" thickBot="1">
      <c r="A3" s="10" t="s">
        <v>1126</v>
      </c>
      <c r="B3" s="11" t="s">
        <v>1127</v>
      </c>
      <c r="C3" s="5">
        <v>1</v>
      </c>
      <c r="D3" s="6">
        <v>0.95</v>
      </c>
      <c r="E3" s="6">
        <v>0.9</v>
      </c>
      <c r="F3" s="7">
        <v>0.85</v>
      </c>
      <c r="G3" s="5">
        <v>1</v>
      </c>
      <c r="H3" s="6">
        <v>0.95</v>
      </c>
      <c r="I3" s="6">
        <v>0.9</v>
      </c>
      <c r="J3" s="7">
        <v>0.85</v>
      </c>
      <c r="K3" s="5">
        <v>0.95</v>
      </c>
      <c r="L3" s="6">
        <v>0.9</v>
      </c>
      <c r="M3" s="6">
        <v>0.8</v>
      </c>
      <c r="N3" s="7">
        <v>0.7</v>
      </c>
      <c r="O3" s="6">
        <v>1</v>
      </c>
      <c r="P3" s="6">
        <v>0.95</v>
      </c>
      <c r="Q3" s="6">
        <v>0.9</v>
      </c>
      <c r="R3" s="7">
        <v>0.8</v>
      </c>
    </row>
    <row r="4" spans="1:18">
      <c r="A4" s="3">
        <v>10.3</v>
      </c>
      <c r="B4" s="4">
        <f>A4-0.6</f>
        <v>9.7000000000000011</v>
      </c>
      <c r="C4" s="17">
        <v>6.09</v>
      </c>
      <c r="D4" s="4">
        <v>6.44</v>
      </c>
      <c r="E4" s="4">
        <v>6.83</v>
      </c>
      <c r="F4" s="12">
        <v>7.24</v>
      </c>
      <c r="G4" s="17">
        <v>7.87</v>
      </c>
      <c r="H4" s="4">
        <v>8.32</v>
      </c>
      <c r="I4" s="4">
        <v>8.82</v>
      </c>
      <c r="J4" s="12">
        <v>9.1999999999999993</v>
      </c>
      <c r="K4" s="4">
        <f>B4*1.05</f>
        <v>10.185000000000002</v>
      </c>
      <c r="L4" s="4">
        <f>B4*1.1</f>
        <v>10.670000000000002</v>
      </c>
      <c r="M4" s="4">
        <f>B4*1.2</f>
        <v>11.64</v>
      </c>
      <c r="N4" s="12">
        <f>B4*1.3</f>
        <v>12.610000000000001</v>
      </c>
      <c r="O4" s="17">
        <v>11.6</v>
      </c>
      <c r="P4" s="4">
        <v>12.2</v>
      </c>
      <c r="Q4" s="4">
        <v>12.9</v>
      </c>
      <c r="R4" s="12">
        <v>14.5</v>
      </c>
    </row>
    <row r="5" spans="1:18">
      <c r="A5" s="3">
        <v>10.4</v>
      </c>
      <c r="B5" s="4">
        <f>A5-0.6</f>
        <v>9.8000000000000007</v>
      </c>
      <c r="C5" s="17">
        <v>6.14</v>
      </c>
      <c r="D5" s="4">
        <v>6.51</v>
      </c>
      <c r="E5" s="4">
        <v>6.89</v>
      </c>
      <c r="F5" s="12">
        <v>7.31</v>
      </c>
      <c r="G5" s="17">
        <v>7.93</v>
      </c>
      <c r="H5" s="4">
        <v>8.3800000000000008</v>
      </c>
      <c r="I5" s="4">
        <v>8.9</v>
      </c>
      <c r="J5" s="12">
        <v>9.4</v>
      </c>
      <c r="K5" s="4">
        <f>B5*1.05</f>
        <v>10.290000000000001</v>
      </c>
      <c r="L5" s="4">
        <f>B5*1.1</f>
        <v>10.780000000000001</v>
      </c>
      <c r="M5" s="4">
        <f>B5*1.2</f>
        <v>11.76</v>
      </c>
      <c r="N5" s="12">
        <f>B5*1.3</f>
        <v>12.740000000000002</v>
      </c>
      <c r="O5" s="17">
        <v>11.7</v>
      </c>
      <c r="P5" s="4">
        <v>12.3</v>
      </c>
      <c r="Q5" s="4">
        <v>13</v>
      </c>
      <c r="R5" s="12">
        <v>14.6</v>
      </c>
    </row>
    <row r="6" spans="1:18">
      <c r="A6" s="3">
        <v>10.5</v>
      </c>
      <c r="B6" s="4">
        <f>A6-0.6</f>
        <v>9.9</v>
      </c>
      <c r="C6" s="17">
        <v>6.19</v>
      </c>
      <c r="D6" s="4">
        <v>6.56</v>
      </c>
      <c r="E6" s="4">
        <v>6.95</v>
      </c>
      <c r="F6" s="12">
        <v>7.38</v>
      </c>
      <c r="G6" s="17">
        <v>8.01</v>
      </c>
      <c r="H6" s="4">
        <v>8.4499999999999993</v>
      </c>
      <c r="I6" s="4">
        <v>8.99</v>
      </c>
      <c r="J6" s="12">
        <v>9.5</v>
      </c>
      <c r="K6" s="4">
        <f>B6*1.05</f>
        <v>10.395000000000001</v>
      </c>
      <c r="L6" s="4">
        <f>B6*1.1</f>
        <v>10.89</v>
      </c>
      <c r="M6" s="4">
        <f>B6*1.2</f>
        <v>11.88</v>
      </c>
      <c r="N6" s="12">
        <f>B6*1.3</f>
        <v>12.870000000000001</v>
      </c>
      <c r="O6" s="17">
        <v>11.9</v>
      </c>
      <c r="P6" s="4">
        <v>12.5</v>
      </c>
      <c r="Q6" s="4">
        <v>13.2</v>
      </c>
      <c r="R6" s="12">
        <v>14.9</v>
      </c>
    </row>
    <row r="7" spans="1:18">
      <c r="A7" s="3">
        <v>10.6</v>
      </c>
      <c r="B7" s="4">
        <f t="shared" ref="B7:B33" si="0">A7-0.6</f>
        <v>10</v>
      </c>
      <c r="C7" s="17">
        <v>6.25</v>
      </c>
      <c r="D7" s="4">
        <v>6.61</v>
      </c>
      <c r="E7" s="4">
        <v>7.01</v>
      </c>
      <c r="F7" s="12">
        <v>7.46</v>
      </c>
      <c r="G7" s="17">
        <v>8.09</v>
      </c>
      <c r="H7" s="4">
        <v>8.5299999999999994</v>
      </c>
      <c r="I7" s="4">
        <v>9.06</v>
      </c>
      <c r="J7" s="12">
        <v>9.6</v>
      </c>
      <c r="K7" s="4">
        <f t="shared" ref="K7:K33" si="1">B7*1.05</f>
        <v>10.5</v>
      </c>
      <c r="L7" s="4">
        <f t="shared" ref="L7:L33" si="2">B7*1.1</f>
        <v>11</v>
      </c>
      <c r="M7" s="4">
        <f t="shared" ref="M7:M33" si="3">B7*1.2</f>
        <v>12</v>
      </c>
      <c r="N7" s="12">
        <f t="shared" ref="N7:N33" si="4">B7*1.3</f>
        <v>13</v>
      </c>
      <c r="O7" s="17">
        <v>12</v>
      </c>
      <c r="P7" s="4">
        <v>12.6</v>
      </c>
      <c r="Q7" s="4">
        <v>13.3</v>
      </c>
      <c r="R7" s="12">
        <v>15</v>
      </c>
    </row>
    <row r="8" spans="1:18">
      <c r="A8" s="3">
        <v>10.7</v>
      </c>
      <c r="B8" s="4">
        <f t="shared" si="0"/>
        <v>10.1</v>
      </c>
      <c r="C8" s="17">
        <v>6.31</v>
      </c>
      <c r="D8" s="4">
        <v>6.68</v>
      </c>
      <c r="E8" s="4">
        <v>7.07</v>
      </c>
      <c r="F8" s="12">
        <v>7.53</v>
      </c>
      <c r="G8" s="17">
        <v>8.16</v>
      </c>
      <c r="H8" s="4">
        <v>8.6</v>
      </c>
      <c r="I8" s="4">
        <v>9.14</v>
      </c>
      <c r="J8" s="12">
        <v>9.6</v>
      </c>
      <c r="K8" s="4">
        <f t="shared" si="1"/>
        <v>10.605</v>
      </c>
      <c r="L8" s="4">
        <f t="shared" si="2"/>
        <v>11.110000000000001</v>
      </c>
      <c r="M8" s="4">
        <f t="shared" si="3"/>
        <v>12.12</v>
      </c>
      <c r="N8" s="12">
        <f t="shared" si="4"/>
        <v>13.13</v>
      </c>
      <c r="O8" s="17">
        <v>12.2</v>
      </c>
      <c r="P8" s="4">
        <v>12.8</v>
      </c>
      <c r="Q8" s="4">
        <v>13.6</v>
      </c>
      <c r="R8" s="12">
        <v>15.3</v>
      </c>
    </row>
    <row r="9" spans="1:18">
      <c r="A9" s="3">
        <v>10.8</v>
      </c>
      <c r="B9" s="4">
        <f t="shared" si="0"/>
        <v>10.200000000000001</v>
      </c>
      <c r="C9" s="17">
        <v>6.37</v>
      </c>
      <c r="D9" s="4">
        <v>6.74</v>
      </c>
      <c r="E9" s="4">
        <v>7.15</v>
      </c>
      <c r="F9" s="12">
        <v>7.6</v>
      </c>
      <c r="G9" s="17">
        <v>8.26</v>
      </c>
      <c r="H9" s="4">
        <v>8.7100000000000009</v>
      </c>
      <c r="I9" s="4">
        <v>9.23</v>
      </c>
      <c r="J9" s="12">
        <v>9.6999999999999993</v>
      </c>
      <c r="K9" s="4">
        <f t="shared" si="1"/>
        <v>10.71</v>
      </c>
      <c r="L9" s="4">
        <f t="shared" si="2"/>
        <v>11.220000000000002</v>
      </c>
      <c r="M9" s="4">
        <f t="shared" si="3"/>
        <v>12.24</v>
      </c>
      <c r="N9" s="12">
        <f t="shared" si="4"/>
        <v>13.260000000000002</v>
      </c>
      <c r="O9" s="17">
        <v>12.3</v>
      </c>
      <c r="P9" s="4">
        <v>12.8</v>
      </c>
      <c r="Q9" s="4">
        <v>13.7</v>
      </c>
      <c r="R9" s="12">
        <v>15.4</v>
      </c>
    </row>
    <row r="10" spans="1:18">
      <c r="A10" s="3">
        <v>10.9</v>
      </c>
      <c r="B10" s="4">
        <f t="shared" si="0"/>
        <v>10.3</v>
      </c>
      <c r="C10" s="17">
        <v>6.43</v>
      </c>
      <c r="D10" s="4">
        <v>6.8</v>
      </c>
      <c r="E10" s="4">
        <v>7.24</v>
      </c>
      <c r="F10" s="12">
        <v>7.67</v>
      </c>
      <c r="G10" s="17">
        <v>8.35</v>
      </c>
      <c r="H10" s="4">
        <v>8.81</v>
      </c>
      <c r="I10" s="4">
        <v>9.32</v>
      </c>
      <c r="J10" s="12">
        <v>9.8000000000000007</v>
      </c>
      <c r="K10" s="4">
        <f t="shared" si="1"/>
        <v>10.815000000000001</v>
      </c>
      <c r="L10" s="4">
        <f t="shared" si="2"/>
        <v>11.330000000000002</v>
      </c>
      <c r="M10" s="4">
        <f t="shared" si="3"/>
        <v>12.360000000000001</v>
      </c>
      <c r="N10" s="12">
        <f t="shared" si="4"/>
        <v>13.39</v>
      </c>
      <c r="O10" s="17">
        <v>12.46</v>
      </c>
      <c r="P10" s="4">
        <v>12.9</v>
      </c>
      <c r="Q10" s="4">
        <v>13.8</v>
      </c>
      <c r="R10" s="12">
        <v>15.4</v>
      </c>
    </row>
    <row r="11" spans="1:18">
      <c r="A11" s="3">
        <v>11</v>
      </c>
      <c r="B11" s="4">
        <f t="shared" si="0"/>
        <v>10.4</v>
      </c>
      <c r="C11" s="17">
        <v>6.51</v>
      </c>
      <c r="D11" s="4">
        <v>6.88</v>
      </c>
      <c r="E11" s="4">
        <v>7.3</v>
      </c>
      <c r="F11" s="12">
        <v>7.73</v>
      </c>
      <c r="G11" s="17">
        <v>8.44</v>
      </c>
      <c r="H11" s="4">
        <v>8.92</v>
      </c>
      <c r="I11" s="4">
        <v>9.42</v>
      </c>
      <c r="J11" s="12">
        <v>9.9</v>
      </c>
      <c r="K11" s="4">
        <f t="shared" si="1"/>
        <v>10.920000000000002</v>
      </c>
      <c r="L11" s="4">
        <f t="shared" si="2"/>
        <v>11.440000000000001</v>
      </c>
      <c r="M11" s="4">
        <f t="shared" si="3"/>
        <v>12.48</v>
      </c>
      <c r="N11" s="12">
        <f t="shared" si="4"/>
        <v>13.520000000000001</v>
      </c>
      <c r="O11" s="17">
        <v>12.605714285714299</v>
      </c>
      <c r="P11" s="4">
        <v>13.0714285714286</v>
      </c>
      <c r="Q11" s="4">
        <v>13.8</v>
      </c>
      <c r="R11" s="12">
        <v>15.5</v>
      </c>
    </row>
    <row r="12" spans="1:18">
      <c r="A12" s="3">
        <v>11.1</v>
      </c>
      <c r="B12" s="4">
        <f t="shared" si="0"/>
        <v>10.5</v>
      </c>
      <c r="C12" s="17">
        <v>6.58</v>
      </c>
      <c r="D12" s="4">
        <v>6.94</v>
      </c>
      <c r="E12" s="4">
        <v>7.37</v>
      </c>
      <c r="F12" s="12">
        <v>7.8</v>
      </c>
      <c r="G12" s="17">
        <v>8.5500000000000007</v>
      </c>
      <c r="H12" s="4">
        <v>9</v>
      </c>
      <c r="I12" s="4">
        <v>9.51</v>
      </c>
      <c r="J12" s="12">
        <v>10</v>
      </c>
      <c r="K12" s="4">
        <f t="shared" si="1"/>
        <v>11.025</v>
      </c>
      <c r="L12" s="4">
        <f t="shared" si="2"/>
        <v>11.55</v>
      </c>
      <c r="M12" s="4">
        <f t="shared" si="3"/>
        <v>12.6</v>
      </c>
      <c r="N12" s="12">
        <f t="shared" si="4"/>
        <v>13.65</v>
      </c>
      <c r="O12" s="17">
        <v>12.751428571428599</v>
      </c>
      <c r="P12" s="4">
        <v>13.3</v>
      </c>
      <c r="Q12" s="4">
        <v>14</v>
      </c>
      <c r="R12" s="12">
        <v>15.8</v>
      </c>
    </row>
    <row r="13" spans="1:18">
      <c r="A13" s="3">
        <v>11.2</v>
      </c>
      <c r="B13" s="4">
        <f t="shared" si="0"/>
        <v>10.6</v>
      </c>
      <c r="C13" s="17">
        <v>6.65</v>
      </c>
      <c r="D13" s="4">
        <v>7</v>
      </c>
      <c r="E13" s="4">
        <v>7.44</v>
      </c>
      <c r="F13" s="12">
        <v>7.88</v>
      </c>
      <c r="G13" s="17">
        <v>8.66</v>
      </c>
      <c r="H13" s="4">
        <v>9.09</v>
      </c>
      <c r="I13" s="4">
        <v>9.6</v>
      </c>
      <c r="J13" s="12">
        <v>10.1</v>
      </c>
      <c r="K13" s="4">
        <f t="shared" si="1"/>
        <v>11.13</v>
      </c>
      <c r="L13" s="4">
        <f t="shared" si="2"/>
        <v>11.66</v>
      </c>
      <c r="M13" s="4">
        <f t="shared" si="3"/>
        <v>12.719999999999999</v>
      </c>
      <c r="N13" s="12">
        <f t="shared" si="4"/>
        <v>13.78</v>
      </c>
      <c r="O13" s="17">
        <v>12.897142857142899</v>
      </c>
      <c r="P13" s="4">
        <v>13.4</v>
      </c>
      <c r="Q13" s="4">
        <v>14.1</v>
      </c>
      <c r="R13" s="12">
        <v>15.9</v>
      </c>
    </row>
    <row r="14" spans="1:18">
      <c r="A14" s="3">
        <v>11.3</v>
      </c>
      <c r="B14" s="4">
        <f t="shared" si="0"/>
        <v>10.700000000000001</v>
      </c>
      <c r="C14" s="17">
        <v>6.7</v>
      </c>
      <c r="D14" s="4">
        <v>7.08</v>
      </c>
      <c r="E14" s="4">
        <v>7.51</v>
      </c>
      <c r="F14" s="12">
        <v>7.96</v>
      </c>
      <c r="G14" s="17">
        <v>8.7799999999999994</v>
      </c>
      <c r="H14" s="4">
        <v>9.17</v>
      </c>
      <c r="I14" s="4">
        <v>9.7100000000000009</v>
      </c>
      <c r="J14" s="12">
        <v>10.199999999999999</v>
      </c>
      <c r="K14" s="4">
        <f t="shared" si="1"/>
        <v>11.235000000000001</v>
      </c>
      <c r="L14" s="4">
        <f t="shared" si="2"/>
        <v>11.770000000000001</v>
      </c>
      <c r="M14" s="4">
        <f t="shared" si="3"/>
        <v>12.840000000000002</v>
      </c>
      <c r="N14" s="12">
        <f t="shared" si="4"/>
        <v>13.910000000000002</v>
      </c>
      <c r="O14" s="17">
        <v>13.0428571428571</v>
      </c>
      <c r="P14" s="4">
        <v>13.5</v>
      </c>
      <c r="Q14" s="4">
        <v>14.2</v>
      </c>
      <c r="R14" s="12">
        <v>16</v>
      </c>
    </row>
    <row r="15" spans="1:18">
      <c r="A15" s="3">
        <v>11.4</v>
      </c>
      <c r="B15" s="4">
        <f t="shared" si="0"/>
        <v>10.8</v>
      </c>
      <c r="C15" s="17">
        <v>6.75</v>
      </c>
      <c r="D15" s="4">
        <v>7.12</v>
      </c>
      <c r="E15" s="4">
        <v>7.58</v>
      </c>
      <c r="F15" s="12">
        <v>8</v>
      </c>
      <c r="G15" s="17">
        <v>8.85</v>
      </c>
      <c r="H15" s="4">
        <v>9.2561818181818207</v>
      </c>
      <c r="I15" s="4">
        <v>9.7750909090909097</v>
      </c>
      <c r="J15" s="12">
        <v>10.2781818181818</v>
      </c>
      <c r="K15" s="4">
        <f t="shared" si="1"/>
        <v>11.340000000000002</v>
      </c>
      <c r="L15" s="4">
        <f t="shared" si="2"/>
        <v>11.880000000000003</v>
      </c>
      <c r="M15" s="4">
        <f t="shared" si="3"/>
        <v>12.96</v>
      </c>
      <c r="N15" s="12">
        <f t="shared" si="4"/>
        <v>14.040000000000001</v>
      </c>
      <c r="O15" s="17">
        <v>13.1885714285714</v>
      </c>
      <c r="P15" s="4">
        <v>13.6</v>
      </c>
      <c r="Q15" s="4">
        <v>14.3</v>
      </c>
      <c r="R15" s="12">
        <v>16.100000000000001</v>
      </c>
    </row>
    <row r="16" spans="1:18">
      <c r="A16" s="3">
        <v>11.5</v>
      </c>
      <c r="B16" s="4">
        <f t="shared" si="0"/>
        <v>10.9</v>
      </c>
      <c r="C16" s="17">
        <v>6.8</v>
      </c>
      <c r="D16" s="4">
        <v>7.18</v>
      </c>
      <c r="E16" s="4">
        <v>7.63</v>
      </c>
      <c r="F16" s="12">
        <v>8.08</v>
      </c>
      <c r="G16" s="17">
        <v>8.93</v>
      </c>
      <c r="H16" s="4">
        <v>9.3446363636363703</v>
      </c>
      <c r="I16" s="4">
        <v>9.8633636363636406</v>
      </c>
      <c r="J16" s="12">
        <v>10.37</v>
      </c>
      <c r="K16" s="4">
        <f t="shared" si="1"/>
        <v>11.445</v>
      </c>
      <c r="L16" s="4">
        <f t="shared" si="2"/>
        <v>11.990000000000002</v>
      </c>
      <c r="M16" s="4">
        <f t="shared" si="3"/>
        <v>13.08</v>
      </c>
      <c r="N16" s="12">
        <f t="shared" si="4"/>
        <v>14.170000000000002</v>
      </c>
      <c r="O16" s="17">
        <v>13.3342857142857</v>
      </c>
      <c r="P16" s="4">
        <v>13.8</v>
      </c>
      <c r="Q16" s="4">
        <v>14.6</v>
      </c>
      <c r="R16" s="12">
        <v>16.399999999999999</v>
      </c>
    </row>
    <row r="17" spans="1:18">
      <c r="A17" s="3">
        <v>11.6</v>
      </c>
      <c r="B17" s="4">
        <f t="shared" si="0"/>
        <v>11</v>
      </c>
      <c r="C17" s="17">
        <v>6.85</v>
      </c>
      <c r="D17" s="4">
        <v>7.22</v>
      </c>
      <c r="E17" s="4">
        <v>7.68</v>
      </c>
      <c r="F17" s="12">
        <v>8.1199999999999992</v>
      </c>
      <c r="G17" s="17">
        <v>9</v>
      </c>
      <c r="H17" s="4">
        <v>9.4330909090909092</v>
      </c>
      <c r="I17" s="4">
        <v>9.9516363636363607</v>
      </c>
      <c r="J17" s="12">
        <v>10.461818181818201</v>
      </c>
      <c r="K17" s="4">
        <f t="shared" si="1"/>
        <v>11.55</v>
      </c>
      <c r="L17" s="4">
        <f t="shared" si="2"/>
        <v>12.100000000000001</v>
      </c>
      <c r="M17" s="4">
        <f t="shared" si="3"/>
        <v>13.2</v>
      </c>
      <c r="N17" s="12">
        <f t="shared" si="4"/>
        <v>14.3</v>
      </c>
      <c r="O17" s="17">
        <v>13.48</v>
      </c>
      <c r="P17" s="4">
        <v>13.9</v>
      </c>
      <c r="Q17" s="4">
        <v>14.6538461538461</v>
      </c>
      <c r="R17" s="12">
        <v>16.4884615384615</v>
      </c>
    </row>
    <row r="18" spans="1:18">
      <c r="A18" s="3">
        <v>11.7</v>
      </c>
      <c r="B18" s="4">
        <f t="shared" si="0"/>
        <v>11.1</v>
      </c>
      <c r="C18" s="17">
        <v>6.9</v>
      </c>
      <c r="D18" s="4">
        <v>7.29</v>
      </c>
      <c r="E18" s="4">
        <v>7.73</v>
      </c>
      <c r="F18" s="12">
        <v>8.18</v>
      </c>
      <c r="G18" s="17">
        <v>9.07</v>
      </c>
      <c r="H18" s="4">
        <v>9.5215454545454605</v>
      </c>
      <c r="I18" s="4">
        <v>10.0399090909091</v>
      </c>
      <c r="J18" s="12">
        <v>10.5536363636364</v>
      </c>
      <c r="K18" s="4">
        <f t="shared" si="1"/>
        <v>11.654999999999999</v>
      </c>
      <c r="L18" s="4">
        <f t="shared" si="2"/>
        <v>12.21</v>
      </c>
      <c r="M18" s="4">
        <f t="shared" si="3"/>
        <v>13.319999999999999</v>
      </c>
      <c r="N18" s="12">
        <f t="shared" si="4"/>
        <v>14.43</v>
      </c>
      <c r="O18" s="17">
        <v>13.625714285714301</v>
      </c>
      <c r="P18" s="4">
        <v>14.0282574568289</v>
      </c>
      <c r="Q18" s="4">
        <v>14.785714285714301</v>
      </c>
      <c r="R18" s="12">
        <v>16.6373626373626</v>
      </c>
    </row>
    <row r="19" spans="1:18">
      <c r="A19" s="3">
        <v>11.8</v>
      </c>
      <c r="B19" s="4">
        <f t="shared" si="0"/>
        <v>11.200000000000001</v>
      </c>
      <c r="C19" s="17">
        <v>6.97</v>
      </c>
      <c r="D19" s="4">
        <v>7.35</v>
      </c>
      <c r="E19" s="4">
        <v>7.77</v>
      </c>
      <c r="F19" s="12">
        <v>8.24</v>
      </c>
      <c r="G19" s="17">
        <v>9.1199999999999992</v>
      </c>
      <c r="H19" s="4">
        <v>9.61</v>
      </c>
      <c r="I19" s="4">
        <v>10.128181818181799</v>
      </c>
      <c r="J19" s="12">
        <v>10.6454545454545</v>
      </c>
      <c r="K19" s="4">
        <f t="shared" si="1"/>
        <v>11.760000000000002</v>
      </c>
      <c r="L19" s="4">
        <f t="shared" si="2"/>
        <v>12.320000000000002</v>
      </c>
      <c r="M19" s="4">
        <f t="shared" si="3"/>
        <v>13.440000000000001</v>
      </c>
      <c r="N19" s="12">
        <f t="shared" si="4"/>
        <v>14.560000000000002</v>
      </c>
      <c r="O19" s="17">
        <v>13.771428571428601</v>
      </c>
      <c r="P19" s="4">
        <v>14.1589638932496</v>
      </c>
      <c r="Q19" s="4">
        <v>14.9175824175824</v>
      </c>
      <c r="R19" s="12">
        <v>16.786263736263699</v>
      </c>
    </row>
    <row r="20" spans="1:18">
      <c r="A20" s="3">
        <v>11.9</v>
      </c>
      <c r="B20" s="4">
        <f t="shared" si="0"/>
        <v>11.3</v>
      </c>
      <c r="C20" s="17">
        <v>7.03</v>
      </c>
      <c r="D20" s="4">
        <v>7.41</v>
      </c>
      <c r="E20" s="4">
        <v>7.85</v>
      </c>
      <c r="F20" s="12">
        <v>8.31</v>
      </c>
      <c r="G20" s="17">
        <v>9.17</v>
      </c>
      <c r="H20" s="4">
        <v>9.6984545454545508</v>
      </c>
      <c r="I20" s="4">
        <v>10.2164545454545</v>
      </c>
      <c r="J20" s="12">
        <v>10.7372727272727</v>
      </c>
      <c r="K20" s="4">
        <f t="shared" si="1"/>
        <v>11.865000000000002</v>
      </c>
      <c r="L20" s="4">
        <f t="shared" si="2"/>
        <v>12.430000000000001</v>
      </c>
      <c r="M20" s="4">
        <f t="shared" si="3"/>
        <v>13.56</v>
      </c>
      <c r="N20" s="12">
        <f t="shared" si="4"/>
        <v>14.690000000000001</v>
      </c>
      <c r="O20" s="17">
        <v>13.917142857142901</v>
      </c>
      <c r="P20" s="4">
        <v>14.289670329670299</v>
      </c>
      <c r="Q20" s="4">
        <v>15.0494505494505</v>
      </c>
      <c r="R20" s="12">
        <v>16.935164835164802</v>
      </c>
    </row>
    <row r="21" spans="1:18">
      <c r="A21" s="3">
        <v>12</v>
      </c>
      <c r="B21" s="4">
        <f t="shared" si="0"/>
        <v>11.4</v>
      </c>
      <c r="C21" s="17">
        <v>7.08</v>
      </c>
      <c r="D21" s="4">
        <v>7.48</v>
      </c>
      <c r="E21" s="4">
        <v>7.93</v>
      </c>
      <c r="F21" s="12">
        <v>8.4</v>
      </c>
      <c r="G21" s="17">
        <v>9.23</v>
      </c>
      <c r="H21" s="4">
        <v>9.7869090909090897</v>
      </c>
      <c r="I21" s="4">
        <v>10.3047272727273</v>
      </c>
      <c r="J21" s="12">
        <v>10.829090909090899</v>
      </c>
      <c r="K21" s="4">
        <f t="shared" si="1"/>
        <v>11.97</v>
      </c>
      <c r="L21" s="4">
        <f t="shared" si="2"/>
        <v>12.540000000000001</v>
      </c>
      <c r="M21" s="4">
        <f t="shared" si="3"/>
        <v>13.68</v>
      </c>
      <c r="N21" s="12">
        <f t="shared" si="4"/>
        <v>14.82</v>
      </c>
      <c r="O21" s="17">
        <v>14.0628571428571</v>
      </c>
      <c r="P21" s="4">
        <v>14.5</v>
      </c>
      <c r="Q21" s="4">
        <v>15.1813186813187</v>
      </c>
      <c r="R21" s="12">
        <v>17.084065934065901</v>
      </c>
    </row>
    <row r="22" spans="1:18">
      <c r="A22" s="3">
        <v>12.1</v>
      </c>
      <c r="B22" s="4">
        <f t="shared" si="0"/>
        <v>11.5</v>
      </c>
      <c r="C22" s="17">
        <v>7.14</v>
      </c>
      <c r="D22" s="4">
        <v>7.5402614379084998</v>
      </c>
      <c r="E22" s="4">
        <v>8.0019607843137202</v>
      </c>
      <c r="F22" s="12">
        <v>8.46359477124183</v>
      </c>
      <c r="G22" s="17">
        <v>9.3935294117647103</v>
      </c>
      <c r="H22" s="4">
        <v>9.8753636363636392</v>
      </c>
      <c r="I22" s="4">
        <v>10.393000000000001</v>
      </c>
      <c r="J22" s="12">
        <v>10.920909090909101</v>
      </c>
      <c r="K22" s="4">
        <f t="shared" si="1"/>
        <v>12.075000000000001</v>
      </c>
      <c r="L22" s="4">
        <f t="shared" si="2"/>
        <v>12.65</v>
      </c>
      <c r="M22" s="4">
        <f t="shared" si="3"/>
        <v>13.799999999999999</v>
      </c>
      <c r="N22" s="12">
        <f t="shared" si="4"/>
        <v>14.950000000000001</v>
      </c>
      <c r="O22" s="17">
        <v>14.2085714285714</v>
      </c>
      <c r="P22" s="4">
        <v>14.5510832025118</v>
      </c>
      <c r="Q22" s="4">
        <v>15.3131868131868</v>
      </c>
      <c r="R22" s="12">
        <v>17.232967032967</v>
      </c>
    </row>
    <row r="23" spans="1:18">
      <c r="A23" s="3">
        <v>12.2</v>
      </c>
      <c r="B23" s="4">
        <f t="shared" si="0"/>
        <v>11.6</v>
      </c>
      <c r="C23" s="17">
        <v>7.19</v>
      </c>
      <c r="D23" s="4">
        <v>7.6012831097351201</v>
      </c>
      <c r="E23" s="4">
        <v>8.0669040247677994</v>
      </c>
      <c r="F23" s="12">
        <v>8.5305813553491596</v>
      </c>
      <c r="G23" s="17">
        <v>9.4789886480908194</v>
      </c>
      <c r="H23" s="4">
        <v>9.9638181818181799</v>
      </c>
      <c r="I23" s="4">
        <v>10.4812727272727</v>
      </c>
      <c r="J23" s="12">
        <v>11.0127272727273</v>
      </c>
      <c r="K23" s="4">
        <f t="shared" si="1"/>
        <v>12.18</v>
      </c>
      <c r="L23" s="4">
        <f t="shared" si="2"/>
        <v>12.76</v>
      </c>
      <c r="M23" s="4">
        <f t="shared" si="3"/>
        <v>13.92</v>
      </c>
      <c r="N23" s="12">
        <f t="shared" si="4"/>
        <v>15.08</v>
      </c>
      <c r="O23" s="17">
        <v>14.3542857142857</v>
      </c>
      <c r="P23" s="4">
        <v>14.6817896389325</v>
      </c>
      <c r="Q23" s="4">
        <v>15.445054945054901</v>
      </c>
      <c r="R23" s="12">
        <v>17.381868131868099</v>
      </c>
    </row>
    <row r="24" spans="1:18">
      <c r="A24" s="3">
        <v>12.3</v>
      </c>
      <c r="B24" s="4">
        <f t="shared" si="0"/>
        <v>11.700000000000001</v>
      </c>
      <c r="C24" s="17">
        <v>7.25</v>
      </c>
      <c r="D24" s="4">
        <v>7.6623047815617502</v>
      </c>
      <c r="E24" s="4">
        <v>8.1318472652218805</v>
      </c>
      <c r="F24" s="12">
        <v>8.5975679394564803</v>
      </c>
      <c r="G24" s="17">
        <v>9.5644478844169196</v>
      </c>
      <c r="H24" s="4">
        <v>10.052272727272699</v>
      </c>
      <c r="I24" s="4">
        <v>10.5695454545454</v>
      </c>
      <c r="J24" s="12">
        <v>11.1045454545455</v>
      </c>
      <c r="K24" s="4">
        <f t="shared" si="1"/>
        <v>12.285000000000002</v>
      </c>
      <c r="L24" s="4">
        <f t="shared" si="2"/>
        <v>12.870000000000003</v>
      </c>
      <c r="M24" s="4">
        <f t="shared" si="3"/>
        <v>14.040000000000001</v>
      </c>
      <c r="N24" s="12">
        <f t="shared" si="4"/>
        <v>15.210000000000003</v>
      </c>
      <c r="O24" s="17">
        <v>14.5</v>
      </c>
      <c r="P24" s="4">
        <v>14.9</v>
      </c>
      <c r="Q24" s="4">
        <v>15.5769230769231</v>
      </c>
      <c r="R24" s="12">
        <v>17.530769230769199</v>
      </c>
    </row>
    <row r="25" spans="1:18">
      <c r="A25" s="3">
        <v>12.4</v>
      </c>
      <c r="B25" s="4">
        <f t="shared" si="0"/>
        <v>11.8</v>
      </c>
      <c r="C25" s="17">
        <v>7.31</v>
      </c>
      <c r="D25" s="4">
        <v>7.7233264533883697</v>
      </c>
      <c r="E25" s="4">
        <v>8.1967905056759491</v>
      </c>
      <c r="F25" s="12">
        <v>8.66455452356381</v>
      </c>
      <c r="G25" s="17">
        <v>9.6499071207430394</v>
      </c>
      <c r="H25" s="4">
        <v>10.1407272727273</v>
      </c>
      <c r="I25" s="4">
        <v>10.6578181818182</v>
      </c>
      <c r="J25" s="12">
        <v>11.1963636363636</v>
      </c>
      <c r="K25" s="4">
        <f t="shared" si="1"/>
        <v>12.39</v>
      </c>
      <c r="L25" s="4">
        <f t="shared" si="2"/>
        <v>12.980000000000002</v>
      </c>
      <c r="M25" s="4">
        <f t="shared" si="3"/>
        <v>14.16</v>
      </c>
      <c r="N25" s="12">
        <f t="shared" si="4"/>
        <v>15.340000000000002</v>
      </c>
      <c r="O25" s="17">
        <v>14.6457142857143</v>
      </c>
      <c r="P25" s="4">
        <v>15</v>
      </c>
      <c r="Q25" s="4">
        <v>15.708791208791199</v>
      </c>
      <c r="R25" s="12">
        <v>17.679670329670301</v>
      </c>
    </row>
    <row r="26" spans="1:18">
      <c r="A26" s="3">
        <v>12.5</v>
      </c>
      <c r="B26" s="4">
        <f t="shared" si="0"/>
        <v>11.9</v>
      </c>
      <c r="C26" s="17">
        <v>7.36</v>
      </c>
      <c r="D26" s="4">
        <v>7.7843481252149997</v>
      </c>
      <c r="E26" s="4">
        <v>8.2617337461300302</v>
      </c>
      <c r="F26" s="12">
        <v>8.7315411076711396</v>
      </c>
      <c r="G26" s="17">
        <v>9.7353663570691396</v>
      </c>
      <c r="H26" s="4">
        <v>10.2291818181818</v>
      </c>
      <c r="I26" s="4">
        <v>10.746090909090899</v>
      </c>
      <c r="J26" s="12">
        <v>11.288181818181799</v>
      </c>
      <c r="K26" s="4">
        <f t="shared" si="1"/>
        <v>12.495000000000001</v>
      </c>
      <c r="L26" s="4">
        <f t="shared" si="2"/>
        <v>13.090000000000002</v>
      </c>
      <c r="M26" s="4">
        <f t="shared" si="3"/>
        <v>14.28</v>
      </c>
      <c r="N26" s="12">
        <f t="shared" si="4"/>
        <v>15.47</v>
      </c>
      <c r="O26" s="17">
        <v>14.7914285714286</v>
      </c>
      <c r="P26" s="4">
        <v>15.2</v>
      </c>
      <c r="Q26" s="4">
        <v>15.8406593406593</v>
      </c>
      <c r="R26" s="12">
        <v>17.828571428571401</v>
      </c>
    </row>
    <row r="27" spans="1:18">
      <c r="A27" s="3">
        <v>12.6</v>
      </c>
      <c r="B27" s="4">
        <f t="shared" si="0"/>
        <v>12</v>
      </c>
      <c r="C27" s="17">
        <v>7.42</v>
      </c>
      <c r="D27" s="4">
        <v>7.8453697970416201</v>
      </c>
      <c r="E27" s="4">
        <v>8.3266769865841095</v>
      </c>
      <c r="F27" s="12">
        <v>8.7985276917784603</v>
      </c>
      <c r="G27" s="17">
        <v>9.8208255933952593</v>
      </c>
      <c r="H27" s="4">
        <v>10.317636363636399</v>
      </c>
      <c r="I27" s="4">
        <v>10.8343636363636</v>
      </c>
      <c r="J27" s="12">
        <v>11.38</v>
      </c>
      <c r="K27" s="4">
        <f t="shared" si="1"/>
        <v>12.600000000000001</v>
      </c>
      <c r="L27" s="4">
        <f t="shared" si="2"/>
        <v>13.200000000000001</v>
      </c>
      <c r="M27" s="4">
        <f t="shared" si="3"/>
        <v>14.399999999999999</v>
      </c>
      <c r="N27" s="12">
        <f t="shared" si="4"/>
        <v>15.600000000000001</v>
      </c>
      <c r="O27" s="17">
        <v>14.9371428571429</v>
      </c>
      <c r="P27" s="4">
        <v>15.3</v>
      </c>
      <c r="Q27" s="4">
        <v>15.972527472527499</v>
      </c>
      <c r="R27" s="12">
        <v>17.9774725274725</v>
      </c>
    </row>
    <row r="28" spans="1:18">
      <c r="A28" s="3">
        <v>12.7</v>
      </c>
      <c r="B28" s="4">
        <f t="shared" si="0"/>
        <v>12.1</v>
      </c>
      <c r="C28" s="17">
        <v>7.5</v>
      </c>
      <c r="D28" s="4">
        <v>7.9063914688682502</v>
      </c>
      <c r="E28" s="4">
        <v>8.3916202270381799</v>
      </c>
      <c r="F28" s="12">
        <v>8.8655142758857899</v>
      </c>
      <c r="G28" s="17">
        <v>9.9062848297213595</v>
      </c>
      <c r="H28" s="4">
        <v>10.406090909090899</v>
      </c>
      <c r="I28" s="4">
        <v>10.9226363636364</v>
      </c>
      <c r="J28" s="12">
        <v>11.4718181818182</v>
      </c>
      <c r="K28" s="4">
        <f t="shared" si="1"/>
        <v>12.705</v>
      </c>
      <c r="L28" s="4">
        <f t="shared" si="2"/>
        <v>13.31</v>
      </c>
      <c r="M28" s="4">
        <f t="shared" si="3"/>
        <v>14.52</v>
      </c>
      <c r="N28" s="12">
        <f t="shared" si="4"/>
        <v>15.73</v>
      </c>
      <c r="O28" s="17">
        <v>15.082857142857099</v>
      </c>
      <c r="P28" s="4">
        <v>15.4</v>
      </c>
      <c r="Q28" s="4">
        <v>16.104395604395599</v>
      </c>
      <c r="R28" s="12">
        <v>18.126373626373599</v>
      </c>
    </row>
    <row r="29" spans="1:18">
      <c r="A29" s="3">
        <v>12.8</v>
      </c>
      <c r="B29" s="4">
        <f t="shared" si="0"/>
        <v>12.200000000000001</v>
      </c>
      <c r="C29" s="17">
        <v>7.56</v>
      </c>
      <c r="D29" s="4">
        <v>7.9674131406948696</v>
      </c>
      <c r="E29" s="4">
        <v>8.4565634674922592</v>
      </c>
      <c r="F29" s="12">
        <v>8.9325008599931195</v>
      </c>
      <c r="G29" s="17">
        <v>9.9917440660474703</v>
      </c>
      <c r="H29" s="4">
        <v>10.4945454545455</v>
      </c>
      <c r="I29" s="4">
        <v>11.010909090909101</v>
      </c>
      <c r="J29" s="12">
        <v>11.5636363636364</v>
      </c>
      <c r="K29" s="4">
        <f t="shared" si="1"/>
        <v>12.810000000000002</v>
      </c>
      <c r="L29" s="4">
        <f t="shared" si="2"/>
        <v>13.420000000000002</v>
      </c>
      <c r="M29" s="4">
        <f t="shared" si="3"/>
        <v>14.64</v>
      </c>
      <c r="N29" s="12">
        <f t="shared" si="4"/>
        <v>15.860000000000001</v>
      </c>
      <c r="O29" s="17">
        <v>15.228571428571399</v>
      </c>
      <c r="P29" s="4">
        <v>15.6</v>
      </c>
      <c r="Q29" s="4">
        <v>16.236263736263702</v>
      </c>
      <c r="R29" s="12">
        <v>18.275274725274699</v>
      </c>
    </row>
    <row r="30" spans="1:18">
      <c r="A30" s="3">
        <v>12.9</v>
      </c>
      <c r="B30" s="4">
        <f t="shared" si="0"/>
        <v>12.3</v>
      </c>
      <c r="C30" s="17">
        <v>7.63</v>
      </c>
      <c r="D30" s="4">
        <v>8.0284348125214997</v>
      </c>
      <c r="E30" s="4">
        <v>8.5215067079463402</v>
      </c>
      <c r="F30" s="12">
        <v>8.9994874441004509</v>
      </c>
      <c r="G30" s="17">
        <v>10.077203302373601</v>
      </c>
      <c r="H30" s="4">
        <v>10.583</v>
      </c>
      <c r="I30" s="4">
        <v>11.099181818181799</v>
      </c>
      <c r="J30" s="12">
        <v>11.6554545454545</v>
      </c>
      <c r="K30" s="4">
        <f t="shared" si="1"/>
        <v>12.915000000000001</v>
      </c>
      <c r="L30" s="4">
        <f t="shared" si="2"/>
        <v>13.530000000000001</v>
      </c>
      <c r="M30" s="4">
        <f t="shared" si="3"/>
        <v>14.76</v>
      </c>
      <c r="N30" s="12">
        <f t="shared" si="4"/>
        <v>15.990000000000002</v>
      </c>
      <c r="O30" s="17">
        <v>15.374285714285699</v>
      </c>
      <c r="P30" s="4">
        <v>15.5967346938776</v>
      </c>
      <c r="Q30" s="4">
        <v>16.368131868131901</v>
      </c>
      <c r="R30" s="12">
        <v>18.424175824175801</v>
      </c>
    </row>
    <row r="31" spans="1:18">
      <c r="A31" s="3">
        <v>13</v>
      </c>
      <c r="B31" s="4">
        <f t="shared" si="0"/>
        <v>12.4</v>
      </c>
      <c r="C31" s="17">
        <v>7.7</v>
      </c>
      <c r="D31" s="4">
        <v>8.0894564843481298</v>
      </c>
      <c r="E31" s="4">
        <v>8.5864499484004106</v>
      </c>
      <c r="F31" s="12">
        <v>9.0664740282077698</v>
      </c>
      <c r="G31" s="17">
        <v>10.162662538699699</v>
      </c>
      <c r="H31" s="4">
        <v>10.6714545454545</v>
      </c>
      <c r="I31" s="4">
        <v>11.1874545454545</v>
      </c>
      <c r="J31" s="12">
        <v>11.7472727272727</v>
      </c>
      <c r="K31" s="4">
        <f t="shared" si="1"/>
        <v>13.020000000000001</v>
      </c>
      <c r="L31" s="4">
        <f t="shared" si="2"/>
        <v>13.640000000000002</v>
      </c>
      <c r="M31" s="4">
        <f t="shared" si="3"/>
        <v>14.879999999999999</v>
      </c>
      <c r="N31" s="12">
        <f t="shared" si="4"/>
        <v>16.12</v>
      </c>
      <c r="O31" s="17">
        <v>15.52</v>
      </c>
      <c r="P31" s="4">
        <v>15.727441130298301</v>
      </c>
      <c r="Q31" s="4">
        <v>16.5</v>
      </c>
      <c r="R31" s="12">
        <v>18.573076923076901</v>
      </c>
    </row>
    <row r="32" spans="1:18">
      <c r="A32" s="3">
        <v>13.1</v>
      </c>
      <c r="B32" s="4">
        <f t="shared" si="0"/>
        <v>12.5</v>
      </c>
      <c r="C32" s="17">
        <v>7.77</v>
      </c>
      <c r="D32" s="4">
        <v>8.1504781561747492</v>
      </c>
      <c r="E32" s="4">
        <v>8.6513931888544899</v>
      </c>
      <c r="F32" s="12">
        <v>9.1334606123150994</v>
      </c>
      <c r="G32" s="17">
        <v>10.248121775025799</v>
      </c>
      <c r="H32" s="4">
        <v>10.759909090909099</v>
      </c>
      <c r="I32" s="4">
        <v>11.2757272727273</v>
      </c>
      <c r="J32" s="12">
        <v>11.839090909090899</v>
      </c>
      <c r="K32" s="4">
        <f t="shared" si="1"/>
        <v>13.125</v>
      </c>
      <c r="L32" s="4">
        <f t="shared" si="2"/>
        <v>13.750000000000002</v>
      </c>
      <c r="M32" s="4">
        <f t="shared" si="3"/>
        <v>15</v>
      </c>
      <c r="N32" s="12">
        <f t="shared" si="4"/>
        <v>16.25</v>
      </c>
      <c r="O32" s="17">
        <v>15.6</v>
      </c>
      <c r="P32" s="4">
        <v>15.858147566718999</v>
      </c>
      <c r="Q32" s="4">
        <v>16.631868131868099</v>
      </c>
      <c r="R32" s="12">
        <v>18.721978021978</v>
      </c>
    </row>
    <row r="33" spans="1:18" ht="15.75" thickBot="1">
      <c r="A33" s="3">
        <v>13.2</v>
      </c>
      <c r="B33" s="4">
        <f t="shared" si="0"/>
        <v>12.6</v>
      </c>
      <c r="C33" s="18">
        <v>7.84</v>
      </c>
      <c r="D33" s="19">
        <v>8.2114998280013793</v>
      </c>
      <c r="E33" s="19">
        <v>8.7163364293085603</v>
      </c>
      <c r="F33" s="20">
        <v>9.2004471964224308</v>
      </c>
      <c r="G33" s="18">
        <v>10.3335810113519</v>
      </c>
      <c r="H33" s="19">
        <v>10.848363636363599</v>
      </c>
      <c r="I33" s="19">
        <v>11.364000000000001</v>
      </c>
      <c r="J33" s="20">
        <v>11.9309090909091</v>
      </c>
      <c r="K33" s="19">
        <f t="shared" si="1"/>
        <v>13.23</v>
      </c>
      <c r="L33" s="19">
        <f t="shared" si="2"/>
        <v>13.860000000000001</v>
      </c>
      <c r="M33" s="19">
        <f t="shared" si="3"/>
        <v>15.12</v>
      </c>
      <c r="N33" s="20">
        <f t="shared" si="4"/>
        <v>16.38</v>
      </c>
      <c r="O33" s="18">
        <v>15.8114285714286</v>
      </c>
      <c r="P33" s="19">
        <v>16.100000000000001</v>
      </c>
      <c r="Q33" s="19">
        <v>16.763736263736298</v>
      </c>
      <c r="R33" s="20">
        <v>18.870879120879099</v>
      </c>
    </row>
    <row r="34" spans="1:18" ht="15.75" thickBot="1">
      <c r="A34" s="2" t="s">
        <v>1122</v>
      </c>
    </row>
    <row r="35" spans="1:18">
      <c r="A35" s="8" t="s">
        <v>986</v>
      </c>
      <c r="B35" s="9"/>
      <c r="C35" s="13" t="s">
        <v>1128</v>
      </c>
      <c r="D35" s="14"/>
      <c r="E35" s="14"/>
      <c r="F35" s="15"/>
      <c r="G35" s="13" t="s">
        <v>1129</v>
      </c>
      <c r="H35" s="14"/>
      <c r="I35" s="14"/>
      <c r="J35" s="15"/>
      <c r="K35" s="13" t="s">
        <v>986</v>
      </c>
      <c r="L35" s="14"/>
      <c r="M35" s="14"/>
      <c r="N35" s="15"/>
      <c r="O35" s="13" t="s">
        <v>1130</v>
      </c>
      <c r="P35" s="14"/>
      <c r="Q35" s="14"/>
      <c r="R35" s="15"/>
    </row>
    <row r="36" spans="1:18" ht="15.75" thickBot="1">
      <c r="A36" s="10" t="s">
        <v>1126</v>
      </c>
      <c r="B36" s="11" t="s">
        <v>1127</v>
      </c>
      <c r="C36" s="5">
        <v>1</v>
      </c>
      <c r="D36" s="6">
        <v>0.95</v>
      </c>
      <c r="E36" s="6">
        <v>0.9</v>
      </c>
      <c r="F36" s="7">
        <v>0.8</v>
      </c>
      <c r="G36" s="5">
        <v>1</v>
      </c>
      <c r="H36" s="6">
        <v>0.95</v>
      </c>
      <c r="I36" s="6">
        <v>0.9</v>
      </c>
      <c r="J36" s="7">
        <v>0.8</v>
      </c>
      <c r="K36" s="5">
        <v>0.95</v>
      </c>
      <c r="L36" s="6">
        <v>0.9</v>
      </c>
      <c r="M36" s="6">
        <v>0.85</v>
      </c>
      <c r="N36" s="7">
        <v>0.8</v>
      </c>
      <c r="O36" s="5">
        <v>1</v>
      </c>
      <c r="P36" s="6">
        <v>0.95</v>
      </c>
      <c r="Q36" s="6">
        <v>0.9</v>
      </c>
      <c r="R36" s="7">
        <v>0.8</v>
      </c>
    </row>
    <row r="37" spans="1:18">
      <c r="A37" s="3">
        <v>20.6</v>
      </c>
      <c r="B37" s="4">
        <f>A37-0.6</f>
        <v>20</v>
      </c>
      <c r="C37" s="17">
        <v>14.9</v>
      </c>
      <c r="D37" s="4">
        <v>15.7</v>
      </c>
      <c r="E37" s="4">
        <v>16.600000000000001</v>
      </c>
      <c r="F37" s="12">
        <v>18.600000000000001</v>
      </c>
      <c r="G37" s="17">
        <v>17.8</v>
      </c>
      <c r="H37" s="4">
        <v>18.7</v>
      </c>
      <c r="I37" s="4">
        <v>19.8</v>
      </c>
      <c r="J37" s="12">
        <v>22.3</v>
      </c>
      <c r="K37" s="17">
        <f>B37*1.05</f>
        <v>21</v>
      </c>
      <c r="L37" s="4">
        <f>B37*1.1</f>
        <v>22</v>
      </c>
      <c r="M37" s="4">
        <f>B37*1.15</f>
        <v>23</v>
      </c>
      <c r="N37" s="12">
        <f>B37*1.2</f>
        <v>24</v>
      </c>
      <c r="O37" s="17">
        <v>25.7</v>
      </c>
      <c r="P37" s="4">
        <v>27.1</v>
      </c>
      <c r="Q37" s="4">
        <v>28.6</v>
      </c>
      <c r="R37" s="12">
        <v>32.1</v>
      </c>
    </row>
    <row r="38" spans="1:18">
      <c r="A38" s="3">
        <v>20.8</v>
      </c>
      <c r="B38" s="4">
        <f>A38-0.6</f>
        <v>20.2</v>
      </c>
      <c r="C38" s="17">
        <v>15</v>
      </c>
      <c r="D38" s="4">
        <v>15.8</v>
      </c>
      <c r="E38" s="4">
        <v>16.7</v>
      </c>
      <c r="F38" s="12">
        <v>18.8</v>
      </c>
      <c r="G38" s="17">
        <v>18</v>
      </c>
      <c r="H38" s="4">
        <v>18.899999999999999</v>
      </c>
      <c r="I38" s="4">
        <v>20</v>
      </c>
      <c r="J38" s="12">
        <v>22.5</v>
      </c>
      <c r="K38" s="17">
        <f>B38*1.05</f>
        <v>21.21</v>
      </c>
      <c r="L38" s="4">
        <f>B38*1.1</f>
        <v>22.220000000000002</v>
      </c>
      <c r="M38" s="4">
        <f>B38*1.15</f>
        <v>23.229999999999997</v>
      </c>
      <c r="N38" s="12">
        <f>B38*1.2</f>
        <v>24.24</v>
      </c>
      <c r="O38" s="17">
        <v>26</v>
      </c>
      <c r="P38" s="4">
        <v>27.4</v>
      </c>
      <c r="Q38" s="4">
        <v>28.9</v>
      </c>
      <c r="R38" s="12">
        <v>32.5</v>
      </c>
    </row>
    <row r="39" spans="1:18">
      <c r="A39" s="3">
        <v>21</v>
      </c>
      <c r="B39" s="4">
        <f>A39-0.6</f>
        <v>20.399999999999999</v>
      </c>
      <c r="C39" s="17">
        <v>15.1</v>
      </c>
      <c r="D39" s="4">
        <v>15.9</v>
      </c>
      <c r="E39" s="4">
        <v>16.8</v>
      </c>
      <c r="F39" s="12">
        <v>18.899999999999999</v>
      </c>
      <c r="G39" s="17">
        <v>18.2</v>
      </c>
      <c r="H39" s="4">
        <v>19.2</v>
      </c>
      <c r="I39" s="4">
        <v>20.2</v>
      </c>
      <c r="J39" s="12">
        <v>22.8</v>
      </c>
      <c r="K39" s="17">
        <f t="shared" ref="K39:K66" si="5">B39*1.05</f>
        <v>21.419999999999998</v>
      </c>
      <c r="L39" s="4">
        <f t="shared" ref="L39:L66" si="6">B39*1.1</f>
        <v>22.44</v>
      </c>
      <c r="M39" s="4">
        <f t="shared" ref="M39:M66" si="7">B39*1.15</f>
        <v>23.459999999999997</v>
      </c>
      <c r="N39" s="12">
        <f t="shared" ref="N39:N66" si="8">B39*1.2</f>
        <v>24.479999999999997</v>
      </c>
      <c r="O39" s="17">
        <v>26.3</v>
      </c>
      <c r="P39" s="4">
        <v>27.7</v>
      </c>
      <c r="Q39" s="4">
        <v>29.2</v>
      </c>
      <c r="R39" s="12">
        <v>32.9</v>
      </c>
    </row>
    <row r="40" spans="1:18">
      <c r="A40" s="3">
        <v>21.2</v>
      </c>
      <c r="B40" s="4">
        <f t="shared" ref="B40:B66" si="9">A40-0.6</f>
        <v>20.599999999999998</v>
      </c>
      <c r="C40" s="17">
        <v>15.3</v>
      </c>
      <c r="D40" s="4">
        <v>16.100000000000001</v>
      </c>
      <c r="E40" s="4">
        <v>17</v>
      </c>
      <c r="F40" s="12">
        <v>19.100000000000001</v>
      </c>
      <c r="G40" s="17">
        <v>18.399999999999999</v>
      </c>
      <c r="H40" s="4">
        <v>19.399999999999999</v>
      </c>
      <c r="I40" s="4">
        <v>20.399999999999999</v>
      </c>
      <c r="J40" s="12">
        <v>23</v>
      </c>
      <c r="K40" s="17">
        <f t="shared" si="5"/>
        <v>21.63</v>
      </c>
      <c r="L40" s="4">
        <f t="shared" si="6"/>
        <v>22.66</v>
      </c>
      <c r="M40" s="4">
        <f t="shared" si="7"/>
        <v>23.689999999999994</v>
      </c>
      <c r="N40" s="12">
        <f t="shared" si="8"/>
        <v>24.719999999999995</v>
      </c>
      <c r="O40" s="17">
        <v>26.6</v>
      </c>
      <c r="P40" s="4">
        <v>28</v>
      </c>
      <c r="Q40" s="4">
        <v>29.6</v>
      </c>
      <c r="R40" s="12">
        <v>33.299999999999997</v>
      </c>
    </row>
    <row r="41" spans="1:18">
      <c r="A41" s="3">
        <v>21.4</v>
      </c>
      <c r="B41" s="4">
        <f t="shared" si="9"/>
        <v>20.799999999999997</v>
      </c>
      <c r="C41" s="17">
        <v>15.4</v>
      </c>
      <c r="D41" s="4">
        <v>16.2</v>
      </c>
      <c r="E41" s="4">
        <v>17.100000000000001</v>
      </c>
      <c r="F41" s="12">
        <v>19.3</v>
      </c>
      <c r="G41" s="17">
        <v>18.5</v>
      </c>
      <c r="H41" s="4">
        <v>19.5</v>
      </c>
      <c r="I41" s="4">
        <v>20.6</v>
      </c>
      <c r="J41" s="12">
        <v>23.1</v>
      </c>
      <c r="K41" s="17">
        <f t="shared" si="5"/>
        <v>21.839999999999996</v>
      </c>
      <c r="L41" s="4">
        <f t="shared" si="6"/>
        <v>22.88</v>
      </c>
      <c r="M41" s="4">
        <f t="shared" si="7"/>
        <v>23.919999999999995</v>
      </c>
      <c r="N41" s="12">
        <f t="shared" si="8"/>
        <v>24.959999999999997</v>
      </c>
      <c r="O41" s="17">
        <v>26.9</v>
      </c>
      <c r="P41" s="4">
        <v>28.3</v>
      </c>
      <c r="Q41" s="4">
        <v>29.9</v>
      </c>
      <c r="R41" s="12">
        <v>33.6</v>
      </c>
    </row>
    <row r="42" spans="1:18">
      <c r="A42" s="3">
        <v>21.6</v>
      </c>
      <c r="B42" s="4">
        <f t="shared" si="9"/>
        <v>21</v>
      </c>
      <c r="C42" s="17">
        <v>15.5</v>
      </c>
      <c r="D42" s="4">
        <v>16.3</v>
      </c>
      <c r="E42" s="4">
        <v>17.2</v>
      </c>
      <c r="F42" s="12">
        <v>19.399999999999999</v>
      </c>
      <c r="G42" s="17">
        <v>18.7</v>
      </c>
      <c r="H42" s="4">
        <v>19.7</v>
      </c>
      <c r="I42" s="4">
        <v>20.8</v>
      </c>
      <c r="J42" s="12">
        <v>23.4</v>
      </c>
      <c r="K42" s="17">
        <f t="shared" si="5"/>
        <v>22.05</v>
      </c>
      <c r="L42" s="4">
        <f t="shared" si="6"/>
        <v>23.1</v>
      </c>
      <c r="M42" s="4">
        <f t="shared" si="7"/>
        <v>24.15</v>
      </c>
      <c r="N42" s="12">
        <f t="shared" si="8"/>
        <v>25.2</v>
      </c>
      <c r="O42" s="17">
        <v>27.2</v>
      </c>
      <c r="P42" s="4">
        <v>28.6</v>
      </c>
      <c r="Q42" s="4">
        <v>30.2</v>
      </c>
      <c r="R42" s="12">
        <v>34</v>
      </c>
    </row>
    <row r="43" spans="1:18">
      <c r="A43" s="3">
        <v>21.8</v>
      </c>
      <c r="B43" s="4">
        <f t="shared" si="9"/>
        <v>21.2</v>
      </c>
      <c r="C43" s="17">
        <v>15.7</v>
      </c>
      <c r="D43" s="4">
        <v>16.5</v>
      </c>
      <c r="E43" s="4">
        <v>17.399999999999999</v>
      </c>
      <c r="F43" s="12">
        <v>19.600000000000001</v>
      </c>
      <c r="G43" s="17">
        <v>18.899999999999999</v>
      </c>
      <c r="H43" s="4">
        <v>19.899999999999999</v>
      </c>
      <c r="I43" s="4">
        <v>21</v>
      </c>
      <c r="J43" s="12">
        <v>23.6</v>
      </c>
      <c r="K43" s="17">
        <f t="shared" si="5"/>
        <v>22.26</v>
      </c>
      <c r="L43" s="4">
        <f t="shared" si="6"/>
        <v>23.32</v>
      </c>
      <c r="M43" s="4">
        <f t="shared" si="7"/>
        <v>24.38</v>
      </c>
      <c r="N43" s="12">
        <f t="shared" si="8"/>
        <v>25.439999999999998</v>
      </c>
      <c r="O43" s="17">
        <v>27.5</v>
      </c>
      <c r="P43" s="4">
        <v>28.9</v>
      </c>
      <c r="Q43" s="4">
        <v>30.6</v>
      </c>
      <c r="R43" s="12">
        <v>34.4</v>
      </c>
    </row>
    <row r="44" spans="1:18">
      <c r="A44" s="3">
        <v>22</v>
      </c>
      <c r="B44" s="4">
        <f t="shared" si="9"/>
        <v>21.4</v>
      </c>
      <c r="C44" s="17">
        <v>15.9</v>
      </c>
      <c r="D44" s="4">
        <v>16.7</v>
      </c>
      <c r="E44" s="4">
        <v>17.7</v>
      </c>
      <c r="F44" s="12">
        <v>19.899999999999999</v>
      </c>
      <c r="G44" s="17">
        <v>19.100000000000001</v>
      </c>
      <c r="H44" s="4">
        <v>20.100000000000001</v>
      </c>
      <c r="I44" s="4">
        <v>21.2</v>
      </c>
      <c r="J44" s="12">
        <v>23.9</v>
      </c>
      <c r="K44" s="17">
        <f t="shared" si="5"/>
        <v>22.47</v>
      </c>
      <c r="L44" s="4">
        <f t="shared" si="6"/>
        <v>23.54</v>
      </c>
      <c r="M44" s="4">
        <f t="shared" si="7"/>
        <v>24.609999999999996</v>
      </c>
      <c r="N44" s="12">
        <f t="shared" si="8"/>
        <v>25.679999999999996</v>
      </c>
      <c r="O44" s="17">
        <v>27.8</v>
      </c>
      <c r="P44" s="4">
        <v>29.3</v>
      </c>
      <c r="Q44" s="4">
        <v>30.9</v>
      </c>
      <c r="R44" s="12">
        <v>34.799999999999997</v>
      </c>
    </row>
    <row r="45" spans="1:18">
      <c r="A45" s="3">
        <v>22.2</v>
      </c>
      <c r="B45" s="4">
        <f t="shared" si="9"/>
        <v>21.599999999999998</v>
      </c>
      <c r="C45" s="17">
        <v>16.100000000000001</v>
      </c>
      <c r="D45" s="4">
        <v>16.899999999999999</v>
      </c>
      <c r="E45" s="4">
        <v>17.899999999999999</v>
      </c>
      <c r="F45" s="12">
        <v>20.100000000000001</v>
      </c>
      <c r="G45" s="17">
        <v>19.3</v>
      </c>
      <c r="H45" s="4">
        <v>20.3</v>
      </c>
      <c r="I45" s="4">
        <v>21.4</v>
      </c>
      <c r="J45" s="12">
        <v>24.1</v>
      </c>
      <c r="K45" s="17">
        <f t="shared" si="5"/>
        <v>22.68</v>
      </c>
      <c r="L45" s="4">
        <f t="shared" si="6"/>
        <v>23.759999999999998</v>
      </c>
      <c r="M45" s="4">
        <f t="shared" si="7"/>
        <v>24.839999999999996</v>
      </c>
      <c r="N45" s="12">
        <f t="shared" si="8"/>
        <v>25.919999999999998</v>
      </c>
      <c r="O45" s="17">
        <v>27.8</v>
      </c>
      <c r="P45" s="4">
        <v>29.3</v>
      </c>
      <c r="Q45" s="4">
        <v>30.9</v>
      </c>
      <c r="R45" s="12">
        <v>34.799999999999997</v>
      </c>
    </row>
    <row r="46" spans="1:18">
      <c r="A46" s="3">
        <v>22.4</v>
      </c>
      <c r="B46" s="4">
        <f t="shared" si="9"/>
        <v>21.799999999999997</v>
      </c>
      <c r="C46" s="17">
        <v>16.2</v>
      </c>
      <c r="D46" s="4">
        <v>16.975000000000001</v>
      </c>
      <c r="E46" s="4">
        <v>18</v>
      </c>
      <c r="F46" s="12">
        <v>20.3</v>
      </c>
      <c r="G46" s="17">
        <v>19.5</v>
      </c>
      <c r="H46" s="4">
        <v>20.5</v>
      </c>
      <c r="I46" s="4">
        <v>21.7</v>
      </c>
      <c r="J46" s="12">
        <v>24.4</v>
      </c>
      <c r="K46" s="17">
        <f t="shared" si="5"/>
        <v>22.889999999999997</v>
      </c>
      <c r="L46" s="4">
        <f t="shared" si="6"/>
        <v>23.98</v>
      </c>
      <c r="M46" s="4">
        <f t="shared" si="7"/>
        <v>25.069999999999993</v>
      </c>
      <c r="N46" s="12">
        <f t="shared" si="8"/>
        <v>26.159999999999997</v>
      </c>
      <c r="O46" s="17">
        <v>28.1</v>
      </c>
      <c r="P46" s="4">
        <v>29.6</v>
      </c>
      <c r="Q46" s="4">
        <v>31.2</v>
      </c>
      <c r="R46" s="12">
        <v>35.1</v>
      </c>
    </row>
    <row r="47" spans="1:18">
      <c r="A47" s="3">
        <v>22.6</v>
      </c>
      <c r="B47" s="4">
        <f t="shared" si="9"/>
        <v>22</v>
      </c>
      <c r="C47" s="17">
        <v>16.3</v>
      </c>
      <c r="D47" s="4">
        <v>17.123333333333299</v>
      </c>
      <c r="E47" s="4">
        <v>18.100000000000001</v>
      </c>
      <c r="F47" s="12">
        <v>20.399999999999999</v>
      </c>
      <c r="G47" s="17">
        <v>19.7</v>
      </c>
      <c r="H47" s="4">
        <v>20.7</v>
      </c>
      <c r="I47" s="4">
        <v>21.9</v>
      </c>
      <c r="J47" s="12">
        <v>24.6</v>
      </c>
      <c r="K47" s="17">
        <f t="shared" si="5"/>
        <v>23.1</v>
      </c>
      <c r="L47" s="4">
        <f t="shared" si="6"/>
        <v>24.200000000000003</v>
      </c>
      <c r="M47" s="4">
        <f t="shared" si="7"/>
        <v>25.299999999999997</v>
      </c>
      <c r="N47" s="12">
        <f t="shared" si="8"/>
        <v>26.4</v>
      </c>
      <c r="O47" s="17">
        <v>28.3</v>
      </c>
      <c r="P47" s="4">
        <v>29.8</v>
      </c>
      <c r="Q47" s="4">
        <v>31.4</v>
      </c>
      <c r="R47" s="12">
        <v>35.4</v>
      </c>
    </row>
    <row r="48" spans="1:18">
      <c r="A48" s="3">
        <v>22.8</v>
      </c>
      <c r="B48" s="4">
        <f t="shared" si="9"/>
        <v>22.2</v>
      </c>
      <c r="C48" s="17">
        <v>16.399999999999999</v>
      </c>
      <c r="D48" s="4">
        <v>17.2716666666667</v>
      </c>
      <c r="E48" s="4">
        <v>18.283636363636401</v>
      </c>
      <c r="F48" s="12">
        <v>20.5</v>
      </c>
      <c r="G48" s="17">
        <v>19.8</v>
      </c>
      <c r="H48" s="4">
        <v>20.8</v>
      </c>
      <c r="I48" s="4">
        <v>22.067272727272702</v>
      </c>
      <c r="J48" s="12">
        <v>24.8</v>
      </c>
      <c r="K48" s="17">
        <f t="shared" si="5"/>
        <v>23.31</v>
      </c>
      <c r="L48" s="4">
        <f t="shared" si="6"/>
        <v>24.42</v>
      </c>
      <c r="M48" s="4">
        <f t="shared" si="7"/>
        <v>25.529999999999998</v>
      </c>
      <c r="N48" s="12">
        <f t="shared" si="8"/>
        <v>26.639999999999997</v>
      </c>
      <c r="O48" s="17">
        <v>28.6</v>
      </c>
      <c r="P48" s="4">
        <v>30.1</v>
      </c>
      <c r="Q48" s="4">
        <v>31.8</v>
      </c>
      <c r="R48" s="12">
        <v>35.799999999999997</v>
      </c>
    </row>
    <row r="49" spans="1:18">
      <c r="A49" s="3">
        <v>23</v>
      </c>
      <c r="B49" s="4">
        <f t="shared" si="9"/>
        <v>22.4</v>
      </c>
      <c r="C49" s="17">
        <v>16.579999999999998</v>
      </c>
      <c r="D49" s="4">
        <v>17.420000000000002</v>
      </c>
      <c r="E49" s="4">
        <v>18.444545454545501</v>
      </c>
      <c r="F49" s="12">
        <v>20.6</v>
      </c>
      <c r="G49" s="17">
        <v>20</v>
      </c>
      <c r="H49" s="4">
        <v>21.056060606060601</v>
      </c>
      <c r="I49" s="4">
        <v>22.275454545454501</v>
      </c>
      <c r="J49" s="12">
        <v>25.034848484848499</v>
      </c>
      <c r="K49" s="17">
        <f t="shared" si="5"/>
        <v>23.52</v>
      </c>
      <c r="L49" s="4">
        <f t="shared" si="6"/>
        <v>24.64</v>
      </c>
      <c r="M49" s="4">
        <f t="shared" si="7"/>
        <v>25.759999999999998</v>
      </c>
      <c r="N49" s="12">
        <f t="shared" si="8"/>
        <v>26.88</v>
      </c>
      <c r="O49" s="17">
        <v>28.9</v>
      </c>
      <c r="P49" s="4">
        <v>30.4</v>
      </c>
      <c r="Q49" s="4">
        <v>32.1</v>
      </c>
      <c r="R49" s="12">
        <v>36.1</v>
      </c>
    </row>
    <row r="50" spans="1:18">
      <c r="A50" s="3">
        <v>23.2</v>
      </c>
      <c r="B50" s="4">
        <f t="shared" si="9"/>
        <v>22.599999999999998</v>
      </c>
      <c r="C50" s="17">
        <v>16.7171428571429</v>
      </c>
      <c r="D50" s="4">
        <v>17.5683333333333</v>
      </c>
      <c r="E50" s="4">
        <v>18.605454545454499</v>
      </c>
      <c r="F50" s="12">
        <v>20.9</v>
      </c>
      <c r="G50" s="17">
        <v>20.2038461538462</v>
      </c>
      <c r="H50" s="4">
        <v>21.2480186480187</v>
      </c>
      <c r="I50" s="4">
        <v>22.4836363636364</v>
      </c>
      <c r="J50" s="12">
        <v>25.2645687645688</v>
      </c>
      <c r="K50" s="17">
        <f t="shared" si="5"/>
        <v>23.73</v>
      </c>
      <c r="L50" s="4">
        <f t="shared" si="6"/>
        <v>24.86</v>
      </c>
      <c r="M50" s="4">
        <f t="shared" si="7"/>
        <v>25.989999999999995</v>
      </c>
      <c r="N50" s="12">
        <f t="shared" si="8"/>
        <v>27.119999999999997</v>
      </c>
      <c r="O50" s="17">
        <v>29.2</v>
      </c>
      <c r="P50" s="4">
        <v>30.7</v>
      </c>
      <c r="Q50" s="4">
        <v>32.4</v>
      </c>
      <c r="R50" s="12">
        <v>36.5</v>
      </c>
    </row>
    <row r="51" spans="1:18">
      <c r="A51" s="3">
        <v>23.4</v>
      </c>
      <c r="B51" s="4">
        <f t="shared" si="9"/>
        <v>22.799999999999997</v>
      </c>
      <c r="C51" s="17">
        <v>16.854285714285702</v>
      </c>
      <c r="D51" s="4">
        <v>17.716666666666701</v>
      </c>
      <c r="E51" s="4">
        <v>18.7663636363636</v>
      </c>
      <c r="F51" s="12">
        <v>21.071428571428601</v>
      </c>
      <c r="G51" s="17">
        <v>20.387912087912099</v>
      </c>
      <c r="H51" s="4">
        <v>21.439976689976699</v>
      </c>
      <c r="I51" s="4">
        <v>22.691818181818199</v>
      </c>
      <c r="J51" s="12">
        <v>25.494289044289101</v>
      </c>
      <c r="K51" s="17">
        <f t="shared" si="5"/>
        <v>23.939999999999998</v>
      </c>
      <c r="L51" s="4">
        <f t="shared" si="6"/>
        <v>25.08</v>
      </c>
      <c r="M51" s="4">
        <f t="shared" si="7"/>
        <v>26.219999999999995</v>
      </c>
      <c r="N51" s="12">
        <f t="shared" si="8"/>
        <v>27.359999999999996</v>
      </c>
      <c r="O51" s="17">
        <v>29.5</v>
      </c>
      <c r="P51" s="4">
        <v>31.1</v>
      </c>
      <c r="Q51" s="4">
        <v>32.684615384615398</v>
      </c>
      <c r="R51" s="12">
        <v>36.816483516483501</v>
      </c>
    </row>
    <row r="52" spans="1:18">
      <c r="A52" s="3">
        <v>23.6</v>
      </c>
      <c r="B52" s="4">
        <f t="shared" si="9"/>
        <v>23</v>
      </c>
      <c r="C52" s="17">
        <v>16.9914285714286</v>
      </c>
      <c r="D52" s="4">
        <v>17.864999999999998</v>
      </c>
      <c r="E52" s="4">
        <v>18.927272727272701</v>
      </c>
      <c r="F52" s="12">
        <v>21.248571428571399</v>
      </c>
      <c r="G52" s="17">
        <v>20.571978021978001</v>
      </c>
      <c r="H52" s="4">
        <v>21.631934731934699</v>
      </c>
      <c r="I52" s="4">
        <v>22.9</v>
      </c>
      <c r="J52" s="12">
        <v>25.724009324009302</v>
      </c>
      <c r="K52" s="17">
        <f t="shared" si="5"/>
        <v>24.150000000000002</v>
      </c>
      <c r="L52" s="4">
        <f t="shared" si="6"/>
        <v>25.3</v>
      </c>
      <c r="M52" s="4">
        <f t="shared" si="7"/>
        <v>26.45</v>
      </c>
      <c r="N52" s="12">
        <f t="shared" si="8"/>
        <v>27.599999999999998</v>
      </c>
      <c r="O52" s="17">
        <v>29.715238095238099</v>
      </c>
      <c r="P52" s="4">
        <v>31.275238095238102</v>
      </c>
      <c r="Q52" s="4">
        <v>32.969230769230798</v>
      </c>
      <c r="R52" s="12">
        <v>37.141538461538502</v>
      </c>
    </row>
    <row r="53" spans="1:18">
      <c r="A53" s="3">
        <v>23.8</v>
      </c>
      <c r="B53" s="4">
        <f t="shared" si="9"/>
        <v>23.2</v>
      </c>
      <c r="C53" s="17">
        <v>17.128571428571401</v>
      </c>
      <c r="D53" s="4">
        <v>18.0133333333333</v>
      </c>
      <c r="E53" s="4">
        <v>19.088181818181798</v>
      </c>
      <c r="F53" s="12">
        <v>21.425714285714299</v>
      </c>
      <c r="G53" s="17">
        <v>20.756043956044</v>
      </c>
      <c r="H53" s="4">
        <v>21.823892773892801</v>
      </c>
      <c r="I53" s="4">
        <v>23.108181818181802</v>
      </c>
      <c r="J53" s="12">
        <v>25.953729603729599</v>
      </c>
      <c r="K53" s="17">
        <f t="shared" si="5"/>
        <v>24.36</v>
      </c>
      <c r="L53" s="4">
        <f t="shared" si="6"/>
        <v>25.52</v>
      </c>
      <c r="M53" s="4">
        <f t="shared" si="7"/>
        <v>26.679999999999996</v>
      </c>
      <c r="N53" s="12">
        <f t="shared" si="8"/>
        <v>27.84</v>
      </c>
      <c r="O53" s="17">
        <v>29.976309523809501</v>
      </c>
      <c r="P53" s="4">
        <v>31.548809523809499</v>
      </c>
      <c r="Q53" s="4">
        <v>33.253846153846197</v>
      </c>
      <c r="R53" s="12">
        <v>37.466593406593397</v>
      </c>
    </row>
    <row r="54" spans="1:18">
      <c r="A54" s="3">
        <v>24</v>
      </c>
      <c r="B54" s="4">
        <f t="shared" si="9"/>
        <v>23.4</v>
      </c>
      <c r="C54" s="17">
        <v>17.265714285714299</v>
      </c>
      <c r="D54" s="4">
        <v>18.161666666666701</v>
      </c>
      <c r="E54" s="4">
        <v>19.249090909090899</v>
      </c>
      <c r="F54" s="12">
        <v>21.602857142857101</v>
      </c>
      <c r="G54" s="17">
        <v>20.940109890109898</v>
      </c>
      <c r="H54" s="4">
        <v>22.015850815850801</v>
      </c>
      <c r="I54" s="4">
        <v>23.316363636363601</v>
      </c>
      <c r="J54" s="12">
        <v>26.183449883449899</v>
      </c>
      <c r="K54" s="17">
        <f t="shared" si="5"/>
        <v>24.57</v>
      </c>
      <c r="L54" s="4">
        <f t="shared" si="6"/>
        <v>25.740000000000002</v>
      </c>
      <c r="M54" s="4">
        <f t="shared" si="7"/>
        <v>26.909999999999997</v>
      </c>
      <c r="N54" s="12">
        <f t="shared" si="8"/>
        <v>28.08</v>
      </c>
      <c r="O54" s="17">
        <v>30.237380952380999</v>
      </c>
      <c r="P54" s="4">
        <v>31.822380952381</v>
      </c>
      <c r="Q54" s="4">
        <v>33.538461538461497</v>
      </c>
      <c r="R54" s="12">
        <v>37.791648351648398</v>
      </c>
    </row>
    <row r="55" spans="1:18">
      <c r="A55" s="3">
        <v>24.2</v>
      </c>
      <c r="B55" s="4">
        <f t="shared" si="9"/>
        <v>23.599999999999998</v>
      </c>
      <c r="C55" s="17">
        <v>17.402857142857101</v>
      </c>
      <c r="D55" s="4">
        <v>18.309999999999999</v>
      </c>
      <c r="E55" s="4">
        <v>19.41</v>
      </c>
      <c r="F55" s="12">
        <v>21.78</v>
      </c>
      <c r="G55" s="17">
        <v>21.124175824175801</v>
      </c>
      <c r="H55" s="4">
        <v>22.207808857808899</v>
      </c>
      <c r="I55" s="4">
        <v>23.5245454545455</v>
      </c>
      <c r="J55" s="12">
        <v>26.4131701631702</v>
      </c>
      <c r="K55" s="17">
        <f t="shared" si="5"/>
        <v>24.779999999999998</v>
      </c>
      <c r="L55" s="4">
        <f t="shared" si="6"/>
        <v>25.96</v>
      </c>
      <c r="M55" s="4">
        <f t="shared" si="7"/>
        <v>27.139999999999997</v>
      </c>
      <c r="N55" s="12">
        <f t="shared" si="8"/>
        <v>28.319999999999997</v>
      </c>
      <c r="O55" s="17">
        <v>30.498452380952401</v>
      </c>
      <c r="P55" s="4">
        <v>32.095952380952397</v>
      </c>
      <c r="Q55" s="4">
        <v>33.823076923076897</v>
      </c>
      <c r="R55" s="12">
        <v>38.116703296703299</v>
      </c>
    </row>
    <row r="56" spans="1:18">
      <c r="A56" s="3">
        <v>24.4</v>
      </c>
      <c r="B56" s="4">
        <f t="shared" si="9"/>
        <v>23.799999999999997</v>
      </c>
      <c r="C56" s="17">
        <v>17.54</v>
      </c>
      <c r="D56" s="4">
        <v>18.4583333333333</v>
      </c>
      <c r="E56" s="4">
        <v>19.570909090909101</v>
      </c>
      <c r="F56" s="12">
        <v>21.957142857142799</v>
      </c>
      <c r="G56" s="17">
        <v>21.308241758241799</v>
      </c>
      <c r="H56" s="4">
        <v>22.399766899766899</v>
      </c>
      <c r="I56" s="4">
        <v>23.732727272727299</v>
      </c>
      <c r="J56" s="12">
        <v>26.642890442890401</v>
      </c>
      <c r="K56" s="17">
        <f t="shared" si="5"/>
        <v>24.99</v>
      </c>
      <c r="L56" s="4">
        <f t="shared" si="6"/>
        <v>26.18</v>
      </c>
      <c r="M56" s="4">
        <f t="shared" si="7"/>
        <v>27.369999999999994</v>
      </c>
      <c r="N56" s="12">
        <f t="shared" si="8"/>
        <v>28.559999999999995</v>
      </c>
      <c r="O56" s="17">
        <v>30.759523809523799</v>
      </c>
      <c r="P56" s="4">
        <v>32.369523809523798</v>
      </c>
      <c r="Q56" s="4">
        <v>34.107692307692297</v>
      </c>
      <c r="R56" s="12">
        <v>38.441758241758201</v>
      </c>
    </row>
    <row r="57" spans="1:18">
      <c r="A57" s="3">
        <v>24.6</v>
      </c>
      <c r="B57" s="4">
        <f t="shared" si="9"/>
        <v>24</v>
      </c>
      <c r="C57" s="17">
        <v>17.677142857142901</v>
      </c>
      <c r="D57" s="4">
        <v>18.606666666666701</v>
      </c>
      <c r="E57" s="4">
        <v>19.731818181818198</v>
      </c>
      <c r="F57" s="12">
        <v>22.134285714285699</v>
      </c>
      <c r="G57" s="17">
        <v>21.492307692307701</v>
      </c>
      <c r="H57" s="4">
        <v>22.591724941724902</v>
      </c>
      <c r="I57" s="4">
        <v>23.940909090909098</v>
      </c>
      <c r="J57" s="12">
        <v>26.872610722610698</v>
      </c>
      <c r="K57" s="17">
        <f t="shared" si="5"/>
        <v>25.200000000000003</v>
      </c>
      <c r="L57" s="4">
        <f t="shared" si="6"/>
        <v>26.400000000000002</v>
      </c>
      <c r="M57" s="4">
        <f t="shared" si="7"/>
        <v>27.599999999999998</v>
      </c>
      <c r="N57" s="12">
        <f t="shared" si="8"/>
        <v>28.799999999999997</v>
      </c>
      <c r="O57" s="17">
        <v>31.020595238095201</v>
      </c>
      <c r="P57" s="4">
        <v>32.643095238095199</v>
      </c>
      <c r="Q57" s="4">
        <v>34.392307692307703</v>
      </c>
      <c r="R57" s="12">
        <v>38.766813186813202</v>
      </c>
    </row>
    <row r="58" spans="1:18">
      <c r="A58" s="3">
        <v>24.8</v>
      </c>
      <c r="B58" s="4">
        <f t="shared" si="9"/>
        <v>24.2</v>
      </c>
      <c r="C58" s="17">
        <v>17.814285714285699</v>
      </c>
      <c r="D58" s="4">
        <v>18.754999999999999</v>
      </c>
      <c r="E58" s="4">
        <v>19.892727272727299</v>
      </c>
      <c r="F58" s="12">
        <v>22.3114285714286</v>
      </c>
      <c r="G58" s="17">
        <v>21.6763736263736</v>
      </c>
      <c r="H58" s="4">
        <v>22.783682983683001</v>
      </c>
      <c r="I58" s="4">
        <v>24.149090909090901</v>
      </c>
      <c r="J58" s="12">
        <v>27.102331002330999</v>
      </c>
      <c r="K58" s="17">
        <f t="shared" si="5"/>
        <v>25.41</v>
      </c>
      <c r="L58" s="4">
        <f t="shared" si="6"/>
        <v>26.62</v>
      </c>
      <c r="M58" s="4">
        <f t="shared" si="7"/>
        <v>27.83</v>
      </c>
      <c r="N58" s="12">
        <f t="shared" si="8"/>
        <v>29.04</v>
      </c>
      <c r="O58" s="17">
        <v>31.281666666666698</v>
      </c>
      <c r="P58" s="4">
        <v>32.9166666666667</v>
      </c>
      <c r="Q58" s="4">
        <v>34.676923076923103</v>
      </c>
      <c r="R58" s="12">
        <v>39.091868131868097</v>
      </c>
    </row>
    <row r="59" spans="1:18">
      <c r="A59" s="3">
        <v>25</v>
      </c>
      <c r="B59" s="4">
        <f t="shared" si="9"/>
        <v>24.4</v>
      </c>
      <c r="C59" s="17">
        <v>17.9514285714286</v>
      </c>
      <c r="D59" s="4">
        <v>18.9033333333333</v>
      </c>
      <c r="E59" s="4">
        <v>20.0536363636364</v>
      </c>
      <c r="F59" s="12">
        <v>22.488571428571401</v>
      </c>
      <c r="G59" s="17">
        <v>21.860439560439598</v>
      </c>
      <c r="H59" s="4">
        <v>22.975641025641</v>
      </c>
      <c r="I59" s="4">
        <v>24.357272727272701</v>
      </c>
      <c r="J59" s="12">
        <v>27.3320512820513</v>
      </c>
      <c r="K59" s="17">
        <f t="shared" si="5"/>
        <v>25.62</v>
      </c>
      <c r="L59" s="4">
        <f t="shared" si="6"/>
        <v>26.84</v>
      </c>
      <c r="M59" s="4">
        <f t="shared" si="7"/>
        <v>28.059999999999995</v>
      </c>
      <c r="N59" s="12">
        <f t="shared" si="8"/>
        <v>29.279999999999998</v>
      </c>
      <c r="O59" s="17">
        <v>31.5427380952381</v>
      </c>
      <c r="P59" s="4">
        <v>33.190238095238101</v>
      </c>
      <c r="Q59" s="4">
        <v>34.961538461538503</v>
      </c>
      <c r="R59" s="12">
        <v>39.416923076923098</v>
      </c>
    </row>
    <row r="60" spans="1:18">
      <c r="A60" s="3">
        <v>25.2</v>
      </c>
      <c r="B60" s="4">
        <f t="shared" si="9"/>
        <v>24.599999999999998</v>
      </c>
      <c r="C60" s="17">
        <v>18.088571428571399</v>
      </c>
      <c r="D60" s="4">
        <v>19.051666666666701</v>
      </c>
      <c r="E60" s="4">
        <v>20.214545454545501</v>
      </c>
      <c r="F60" s="12">
        <v>22.665714285714301</v>
      </c>
      <c r="G60" s="17">
        <v>22.044505494505501</v>
      </c>
      <c r="H60" s="4">
        <v>23.167599067599099</v>
      </c>
      <c r="I60" s="4">
        <v>24.5654545454545</v>
      </c>
      <c r="J60" s="12">
        <v>27.5617715617716</v>
      </c>
      <c r="K60" s="17">
        <f t="shared" si="5"/>
        <v>25.83</v>
      </c>
      <c r="L60" s="4">
        <f t="shared" si="6"/>
        <v>27.06</v>
      </c>
      <c r="M60" s="4">
        <f t="shared" si="7"/>
        <v>28.289999999999996</v>
      </c>
      <c r="N60" s="12">
        <f t="shared" si="8"/>
        <v>29.519999999999996</v>
      </c>
      <c r="O60" s="17">
        <v>31.803809523809502</v>
      </c>
      <c r="P60" s="4">
        <v>33.463809523809502</v>
      </c>
      <c r="Q60" s="4">
        <v>35.246153846153803</v>
      </c>
      <c r="R60" s="12">
        <v>39.741978021977999</v>
      </c>
    </row>
    <row r="61" spans="1:18">
      <c r="A61" s="3">
        <v>25.4</v>
      </c>
      <c r="B61" s="4">
        <f t="shared" si="9"/>
        <v>24.799999999999997</v>
      </c>
      <c r="C61" s="17">
        <v>18.2257142857143</v>
      </c>
      <c r="D61" s="4">
        <v>19.2</v>
      </c>
      <c r="E61" s="4">
        <v>20.375454545454499</v>
      </c>
      <c r="F61" s="12">
        <v>22.842857142857099</v>
      </c>
      <c r="G61" s="17">
        <v>22.228571428571399</v>
      </c>
      <c r="H61" s="4">
        <v>23.359557109557102</v>
      </c>
      <c r="I61" s="4">
        <v>24.773636363636399</v>
      </c>
      <c r="J61" s="12">
        <v>27.791491841491801</v>
      </c>
      <c r="K61" s="17">
        <f t="shared" si="5"/>
        <v>26.04</v>
      </c>
      <c r="L61" s="4">
        <f t="shared" si="6"/>
        <v>27.279999999999998</v>
      </c>
      <c r="M61" s="4">
        <f t="shared" si="7"/>
        <v>28.519999999999996</v>
      </c>
      <c r="N61" s="12">
        <f t="shared" si="8"/>
        <v>29.759999999999994</v>
      </c>
      <c r="O61" s="17">
        <v>32.064880952381003</v>
      </c>
      <c r="P61" s="4">
        <v>33.737380952381002</v>
      </c>
      <c r="Q61" s="4">
        <v>35.530769230769202</v>
      </c>
      <c r="R61" s="12">
        <v>40.067032967033001</v>
      </c>
    </row>
    <row r="62" spans="1:18">
      <c r="A62" s="3">
        <v>25.6</v>
      </c>
      <c r="B62" s="4">
        <f t="shared" si="9"/>
        <v>25</v>
      </c>
      <c r="C62" s="17">
        <v>18.362857142857099</v>
      </c>
      <c r="D62" s="4">
        <v>19.348333333333301</v>
      </c>
      <c r="E62" s="4">
        <v>20.5363636363636</v>
      </c>
      <c r="F62" s="12">
        <v>23.02</v>
      </c>
      <c r="G62" s="17">
        <v>22.412637362637401</v>
      </c>
      <c r="H62" s="4">
        <v>23.551515151515201</v>
      </c>
      <c r="I62" s="4">
        <v>24.981818181818198</v>
      </c>
      <c r="J62" s="12">
        <v>28.021212121212098</v>
      </c>
      <c r="K62" s="17">
        <f t="shared" si="5"/>
        <v>26.25</v>
      </c>
      <c r="L62" s="4">
        <f t="shared" si="6"/>
        <v>27.500000000000004</v>
      </c>
      <c r="M62" s="4">
        <f t="shared" si="7"/>
        <v>28.749999999999996</v>
      </c>
      <c r="N62" s="12">
        <f t="shared" si="8"/>
        <v>30</v>
      </c>
      <c r="O62" s="17">
        <v>32.325952380952401</v>
      </c>
      <c r="P62" s="4">
        <v>34.010952380952403</v>
      </c>
      <c r="Q62" s="4">
        <v>35.815384615384602</v>
      </c>
      <c r="R62" s="12">
        <v>40.392087912087902</v>
      </c>
    </row>
    <row r="63" spans="1:18">
      <c r="A63" s="3">
        <v>25.8</v>
      </c>
      <c r="B63" s="4">
        <f t="shared" si="9"/>
        <v>25.2</v>
      </c>
      <c r="C63" s="17">
        <v>18.5</v>
      </c>
      <c r="D63" s="4">
        <v>19.496666666666702</v>
      </c>
      <c r="E63" s="4">
        <v>20.697272727272701</v>
      </c>
      <c r="F63" s="12">
        <v>23.1971428571429</v>
      </c>
      <c r="G63" s="17">
        <v>22.5967032967033</v>
      </c>
      <c r="H63" s="4">
        <v>23.7434731934732</v>
      </c>
      <c r="I63" s="4">
        <v>25.19</v>
      </c>
      <c r="J63" s="12">
        <v>28.250932400932399</v>
      </c>
      <c r="K63" s="17">
        <f t="shared" si="5"/>
        <v>26.46</v>
      </c>
      <c r="L63" s="4">
        <f t="shared" si="6"/>
        <v>27.720000000000002</v>
      </c>
      <c r="M63" s="4">
        <f t="shared" si="7"/>
        <v>28.979999999999997</v>
      </c>
      <c r="N63" s="12">
        <f t="shared" si="8"/>
        <v>30.24</v>
      </c>
      <c r="O63" s="17">
        <v>32.587023809523799</v>
      </c>
      <c r="P63" s="4">
        <v>34.284523809523797</v>
      </c>
      <c r="Q63" s="4">
        <v>36.1</v>
      </c>
      <c r="R63" s="12">
        <v>40.717142857142903</v>
      </c>
    </row>
    <row r="64" spans="1:18">
      <c r="A64" s="3">
        <v>26</v>
      </c>
      <c r="B64" s="4">
        <f t="shared" si="9"/>
        <v>25.4</v>
      </c>
      <c r="C64" s="17">
        <v>18.637142857142901</v>
      </c>
      <c r="D64" s="4">
        <v>19.645</v>
      </c>
      <c r="E64" s="4">
        <v>20.858181818181802</v>
      </c>
      <c r="F64" s="12">
        <v>23.374285714285701</v>
      </c>
      <c r="G64" s="17">
        <v>22.780769230769199</v>
      </c>
      <c r="H64" s="4">
        <v>23.935431235431199</v>
      </c>
      <c r="I64" s="4">
        <v>25.398181818181801</v>
      </c>
      <c r="J64" s="12">
        <v>28.4806526806527</v>
      </c>
      <c r="K64" s="17">
        <f t="shared" si="5"/>
        <v>26.669999999999998</v>
      </c>
      <c r="L64" s="4">
        <f t="shared" si="6"/>
        <v>27.94</v>
      </c>
      <c r="M64" s="4">
        <f t="shared" si="7"/>
        <v>29.209999999999997</v>
      </c>
      <c r="N64" s="12">
        <f t="shared" si="8"/>
        <v>30.479999999999997</v>
      </c>
      <c r="O64" s="17">
        <v>32.848095238095198</v>
      </c>
      <c r="P64" s="4">
        <v>34.558095238095198</v>
      </c>
      <c r="Q64" s="4">
        <v>36.384615384615401</v>
      </c>
      <c r="R64" s="12">
        <v>41.042197802197798</v>
      </c>
    </row>
    <row r="65" spans="1:18">
      <c r="A65" s="3">
        <v>26.2</v>
      </c>
      <c r="B65" s="4">
        <f t="shared" si="9"/>
        <v>25.599999999999998</v>
      </c>
      <c r="C65" s="17">
        <v>18.7742857142857</v>
      </c>
      <c r="D65" s="4">
        <v>19.793333333333301</v>
      </c>
      <c r="E65" s="4">
        <v>21.019090909090899</v>
      </c>
      <c r="F65" s="12">
        <v>23.551428571428598</v>
      </c>
      <c r="G65" s="17">
        <v>22.9648351648352</v>
      </c>
      <c r="H65" s="4">
        <v>24.127389277389302</v>
      </c>
      <c r="I65" s="4">
        <v>25.6063636363636</v>
      </c>
      <c r="J65" s="12">
        <v>28.710372960373</v>
      </c>
      <c r="K65" s="17">
        <f t="shared" si="5"/>
        <v>26.88</v>
      </c>
      <c r="L65" s="4">
        <f t="shared" si="6"/>
        <v>28.16</v>
      </c>
      <c r="M65" s="4">
        <f t="shared" si="7"/>
        <v>29.439999999999994</v>
      </c>
      <c r="N65" s="12">
        <f t="shared" si="8"/>
        <v>30.719999999999995</v>
      </c>
      <c r="O65" s="17">
        <v>33.109166666666702</v>
      </c>
      <c r="P65" s="4">
        <v>34.831666666666699</v>
      </c>
      <c r="Q65" s="4">
        <v>36.669230769230801</v>
      </c>
      <c r="R65" s="12">
        <v>41.367252747252799</v>
      </c>
    </row>
    <row r="66" spans="1:18" ht="15.75" thickBot="1">
      <c r="A66" s="3">
        <v>26.4</v>
      </c>
      <c r="B66" s="4">
        <f t="shared" si="9"/>
        <v>25.799999999999997</v>
      </c>
      <c r="C66" s="18">
        <v>18.911428571428601</v>
      </c>
      <c r="D66" s="19">
        <v>19.941666666666698</v>
      </c>
      <c r="E66" s="19">
        <v>21.18</v>
      </c>
      <c r="F66" s="20">
        <v>23.728571428571399</v>
      </c>
      <c r="G66" s="18">
        <v>23.148901098901099</v>
      </c>
      <c r="H66" s="19">
        <v>24.319347319347301</v>
      </c>
      <c r="I66" s="19">
        <v>25.814545454545399</v>
      </c>
      <c r="J66" s="20">
        <v>28.940093240093201</v>
      </c>
      <c r="K66" s="18">
        <f t="shared" si="5"/>
        <v>27.09</v>
      </c>
      <c r="L66" s="19">
        <f t="shared" si="6"/>
        <v>28.38</v>
      </c>
      <c r="M66" s="19">
        <f t="shared" si="7"/>
        <v>29.669999999999995</v>
      </c>
      <c r="N66" s="20">
        <f t="shared" si="8"/>
        <v>30.959999999999994</v>
      </c>
      <c r="O66" s="18">
        <v>33.370238095238101</v>
      </c>
      <c r="P66" s="19">
        <v>35.1052380952381</v>
      </c>
      <c r="Q66" s="19">
        <v>36.9538461538462</v>
      </c>
      <c r="R66" s="20">
        <v>41.692307692307701</v>
      </c>
    </row>
    <row r="67" spans="1:18" ht="15.75" thickBot="1">
      <c r="A67" s="2" t="s">
        <v>1122</v>
      </c>
    </row>
    <row r="68" spans="1:18">
      <c r="A68" s="8" t="s">
        <v>1020</v>
      </c>
      <c r="B68" s="9"/>
      <c r="C68" s="13" t="s">
        <v>1131</v>
      </c>
      <c r="D68" s="14"/>
      <c r="E68" s="14"/>
      <c r="F68" s="15"/>
      <c r="G68" s="13" t="s">
        <v>1020</v>
      </c>
      <c r="H68" s="14"/>
      <c r="I68" s="14"/>
      <c r="J68" s="15"/>
      <c r="K68" s="13" t="s">
        <v>1132</v>
      </c>
      <c r="L68" s="14"/>
      <c r="M68" s="14"/>
      <c r="N68" s="15"/>
      <c r="O68" s="13" t="s">
        <v>1133</v>
      </c>
      <c r="P68" s="14"/>
      <c r="Q68" s="14"/>
      <c r="R68" s="15"/>
    </row>
    <row r="69" spans="1:18" ht="15.75" thickBot="1">
      <c r="A69" s="10" t="s">
        <v>1126</v>
      </c>
      <c r="B69" s="11" t="s">
        <v>1127</v>
      </c>
      <c r="C69" s="5">
        <v>1</v>
      </c>
      <c r="D69" s="6">
        <v>0.9</v>
      </c>
      <c r="E69" s="6">
        <v>0.8</v>
      </c>
      <c r="F69" s="7">
        <v>0.7</v>
      </c>
      <c r="G69" s="5">
        <v>0.95</v>
      </c>
      <c r="H69" s="6">
        <v>0.9</v>
      </c>
      <c r="I69" s="6">
        <v>0.8</v>
      </c>
      <c r="J69" s="7">
        <v>0.7</v>
      </c>
      <c r="K69" s="5">
        <v>1</v>
      </c>
      <c r="L69" s="6">
        <v>0.9</v>
      </c>
      <c r="M69" s="6">
        <v>0.8</v>
      </c>
      <c r="N69" s="7">
        <v>0.7</v>
      </c>
      <c r="O69" s="5">
        <v>1</v>
      </c>
      <c r="P69" s="6">
        <v>0.9</v>
      </c>
      <c r="Q69" s="6">
        <v>0.8</v>
      </c>
      <c r="R69" s="7">
        <v>0.7</v>
      </c>
    </row>
    <row r="70" spans="1:18">
      <c r="A70" s="3">
        <v>45.5</v>
      </c>
      <c r="B70" s="4">
        <f>A70-0.6</f>
        <v>44.9</v>
      </c>
      <c r="C70" s="17">
        <v>32</v>
      </c>
      <c r="D70" s="4">
        <v>33.700000000000003</v>
      </c>
      <c r="E70" s="4">
        <v>40</v>
      </c>
      <c r="F70" s="12">
        <v>45.7</v>
      </c>
      <c r="G70" s="17">
        <f>B70*1.05</f>
        <v>47.145000000000003</v>
      </c>
      <c r="H70" s="4">
        <f>B70*1.1</f>
        <v>49.39</v>
      </c>
      <c r="I70" s="4">
        <f>B70*1.2</f>
        <v>53.879999999999995</v>
      </c>
      <c r="J70" s="12">
        <f>B70*1.3</f>
        <v>58.37</v>
      </c>
      <c r="K70" s="17">
        <v>59.7</v>
      </c>
      <c r="L70" s="4">
        <v>66.3</v>
      </c>
      <c r="M70" s="4">
        <v>74.599999999999994</v>
      </c>
      <c r="N70" s="24">
        <v>85.3</v>
      </c>
      <c r="O70" s="17">
        <v>75.400000000000006</v>
      </c>
      <c r="P70" s="4">
        <v>83.8</v>
      </c>
      <c r="Q70" s="4">
        <v>94.3</v>
      </c>
      <c r="R70" s="12">
        <v>107.7</v>
      </c>
    </row>
    <row r="71" spans="1:18">
      <c r="A71" s="3">
        <v>46</v>
      </c>
      <c r="B71" s="4">
        <f>A71-0.6</f>
        <v>45.4</v>
      </c>
      <c r="C71" s="17">
        <v>32.299999999999997</v>
      </c>
      <c r="D71" s="4">
        <v>34</v>
      </c>
      <c r="E71" s="4">
        <v>40.4</v>
      </c>
      <c r="F71" s="12">
        <v>46.1</v>
      </c>
      <c r="G71" s="17">
        <f>B71*1.05</f>
        <v>47.67</v>
      </c>
      <c r="H71" s="4">
        <f>B71*1.1</f>
        <v>49.940000000000005</v>
      </c>
      <c r="I71" s="4">
        <f>B71*1.2</f>
        <v>54.48</v>
      </c>
      <c r="J71" s="12">
        <f>B71*1.3</f>
        <v>59.02</v>
      </c>
      <c r="K71" s="17">
        <v>60.3</v>
      </c>
      <c r="L71" s="4">
        <v>67</v>
      </c>
      <c r="M71" s="4">
        <v>75.400000000000006</v>
      </c>
      <c r="N71" s="24">
        <v>86.1</v>
      </c>
      <c r="O71" s="17">
        <v>46.3</v>
      </c>
      <c r="P71" s="4">
        <v>84.8</v>
      </c>
      <c r="Q71" s="4">
        <v>95.4</v>
      </c>
      <c r="R71" s="12">
        <v>109</v>
      </c>
    </row>
    <row r="72" spans="1:18">
      <c r="A72" s="3">
        <v>46.5</v>
      </c>
      <c r="B72" s="4">
        <f>A72-0.6</f>
        <v>45.9</v>
      </c>
      <c r="C72" s="17">
        <v>32.6</v>
      </c>
      <c r="D72" s="4">
        <v>34.299999999999997</v>
      </c>
      <c r="E72" s="4">
        <v>40.799999999999997</v>
      </c>
      <c r="F72" s="12">
        <v>46.6</v>
      </c>
      <c r="G72" s="17">
        <f t="shared" ref="G72:G99" si="10">B72*1.05</f>
        <v>48.195</v>
      </c>
      <c r="H72" s="4">
        <f t="shared" ref="H72:H99" si="11">B72*1.1</f>
        <v>50.49</v>
      </c>
      <c r="I72" s="4">
        <f t="shared" ref="I72:I99" si="12">B72*1.2</f>
        <v>55.08</v>
      </c>
      <c r="J72" s="12">
        <f t="shared" ref="J72:J99" si="13">B72*1.3</f>
        <v>59.67</v>
      </c>
      <c r="K72" s="17">
        <v>61</v>
      </c>
      <c r="L72" s="4">
        <v>67.8</v>
      </c>
      <c r="M72" s="4">
        <v>76.3</v>
      </c>
      <c r="N72" s="24">
        <v>87.1</v>
      </c>
      <c r="O72" s="17">
        <v>77.2</v>
      </c>
      <c r="P72" s="4">
        <v>85.8</v>
      </c>
      <c r="Q72" s="4">
        <v>96.5</v>
      </c>
      <c r="R72" s="12">
        <v>110.3</v>
      </c>
    </row>
    <row r="73" spans="1:18">
      <c r="A73" s="3">
        <v>47</v>
      </c>
      <c r="B73" s="4">
        <f t="shared" ref="B73:B99" si="14">A73-0.6</f>
        <v>46.4</v>
      </c>
      <c r="C73" s="17">
        <v>32.9</v>
      </c>
      <c r="D73" s="4">
        <v>34.6</v>
      </c>
      <c r="E73" s="4">
        <v>41.1</v>
      </c>
      <c r="F73" s="12">
        <v>47</v>
      </c>
      <c r="G73" s="17">
        <f t="shared" si="10"/>
        <v>48.72</v>
      </c>
      <c r="H73" s="4">
        <f t="shared" si="11"/>
        <v>51.04</v>
      </c>
      <c r="I73" s="4">
        <f t="shared" si="12"/>
        <v>55.68</v>
      </c>
      <c r="J73" s="12">
        <f t="shared" si="13"/>
        <v>60.32</v>
      </c>
      <c r="K73" s="17">
        <v>61.6</v>
      </c>
      <c r="L73" s="4">
        <v>68.400000000000006</v>
      </c>
      <c r="M73" s="4">
        <v>77</v>
      </c>
      <c r="N73" s="24">
        <v>88</v>
      </c>
      <c r="O73" s="17">
        <v>78.2</v>
      </c>
      <c r="P73" s="4">
        <v>86.9</v>
      </c>
      <c r="Q73" s="4">
        <v>97.8</v>
      </c>
      <c r="R73" s="12">
        <v>111.7</v>
      </c>
    </row>
    <row r="74" spans="1:18">
      <c r="A74" s="3">
        <v>47.5</v>
      </c>
      <c r="B74" s="4">
        <f t="shared" si="14"/>
        <v>46.9</v>
      </c>
      <c r="C74" s="17">
        <v>33.299999999999997</v>
      </c>
      <c r="D74" s="4">
        <v>35.1</v>
      </c>
      <c r="E74" s="4">
        <v>41.6</v>
      </c>
      <c r="F74" s="12">
        <v>47.6</v>
      </c>
      <c r="G74" s="17">
        <f t="shared" si="10"/>
        <v>49.244999999999997</v>
      </c>
      <c r="H74" s="4">
        <f t="shared" si="11"/>
        <v>51.59</v>
      </c>
      <c r="I74" s="4">
        <f t="shared" si="12"/>
        <v>56.279999999999994</v>
      </c>
      <c r="J74" s="12">
        <f t="shared" si="13"/>
        <v>60.97</v>
      </c>
      <c r="K74" s="17">
        <v>62.3</v>
      </c>
      <c r="L74" s="4">
        <v>69.2</v>
      </c>
      <c r="M74" s="4">
        <v>77.900000000000006</v>
      </c>
      <c r="N74" s="24">
        <v>89</v>
      </c>
      <c r="O74" s="17">
        <v>79</v>
      </c>
      <c r="P74" s="4">
        <v>87.8</v>
      </c>
      <c r="Q74" s="4">
        <v>98.8</v>
      </c>
      <c r="R74" s="12">
        <v>112.9</v>
      </c>
    </row>
    <row r="75" spans="1:18">
      <c r="A75" s="3">
        <v>48</v>
      </c>
      <c r="B75" s="4">
        <f t="shared" si="14"/>
        <v>47.4</v>
      </c>
      <c r="C75" s="17">
        <v>33.700000000000003</v>
      </c>
      <c r="D75" s="4">
        <v>35.5</v>
      </c>
      <c r="E75" s="4">
        <v>42.1</v>
      </c>
      <c r="F75" s="12">
        <v>48.1</v>
      </c>
      <c r="G75" s="17">
        <f t="shared" si="10"/>
        <v>49.77</v>
      </c>
      <c r="H75" s="4">
        <f t="shared" si="11"/>
        <v>52.14</v>
      </c>
      <c r="I75" s="4">
        <f t="shared" si="12"/>
        <v>56.879999999999995</v>
      </c>
      <c r="J75" s="12">
        <f t="shared" si="13"/>
        <v>61.62</v>
      </c>
      <c r="K75" s="17">
        <v>62.9</v>
      </c>
      <c r="L75" s="4">
        <v>69.900000000000006</v>
      </c>
      <c r="M75" s="4">
        <v>78.599999999999994</v>
      </c>
      <c r="N75" s="24">
        <v>89.9</v>
      </c>
      <c r="O75" s="17">
        <v>79.900000000000006</v>
      </c>
      <c r="P75" s="4">
        <v>88.8</v>
      </c>
      <c r="Q75" s="4">
        <v>99.9</v>
      </c>
      <c r="R75" s="12">
        <v>114.1</v>
      </c>
    </row>
    <row r="76" spans="1:18">
      <c r="A76" s="3">
        <v>48.5</v>
      </c>
      <c r="B76" s="4">
        <f t="shared" si="14"/>
        <v>47.9</v>
      </c>
      <c r="C76" s="17">
        <v>34.200000000000003</v>
      </c>
      <c r="D76" s="4">
        <v>36</v>
      </c>
      <c r="E76" s="4">
        <v>42.8</v>
      </c>
      <c r="F76" s="12">
        <v>48.9</v>
      </c>
      <c r="G76" s="17">
        <f t="shared" si="10"/>
        <v>50.295000000000002</v>
      </c>
      <c r="H76" s="4">
        <f t="shared" si="11"/>
        <v>52.690000000000005</v>
      </c>
      <c r="I76" s="4">
        <f t="shared" si="12"/>
        <v>57.48</v>
      </c>
      <c r="J76" s="12">
        <f t="shared" si="13"/>
        <v>62.27</v>
      </c>
      <c r="K76" s="17">
        <v>63.6</v>
      </c>
      <c r="L76" s="4">
        <v>70.7</v>
      </c>
      <c r="M76" s="4">
        <v>79.5</v>
      </c>
      <c r="N76" s="24">
        <v>90.9</v>
      </c>
      <c r="O76" s="17">
        <v>80</v>
      </c>
      <c r="P76" s="4">
        <v>88.9</v>
      </c>
      <c r="Q76" s="4">
        <v>100</v>
      </c>
      <c r="R76" s="12">
        <v>115.3</v>
      </c>
    </row>
    <row r="77" spans="1:18">
      <c r="A77" s="3">
        <v>49</v>
      </c>
      <c r="B77" s="4">
        <f t="shared" si="14"/>
        <v>48.4</v>
      </c>
      <c r="C77" s="17">
        <v>34.6</v>
      </c>
      <c r="D77" s="4">
        <v>36.4</v>
      </c>
      <c r="E77" s="4">
        <v>43.3</v>
      </c>
      <c r="F77" s="12">
        <v>49.4</v>
      </c>
      <c r="G77" s="17">
        <f t="shared" si="10"/>
        <v>50.82</v>
      </c>
      <c r="H77" s="4">
        <f t="shared" si="11"/>
        <v>53.24</v>
      </c>
      <c r="I77" s="4">
        <f t="shared" si="12"/>
        <v>58.08</v>
      </c>
      <c r="J77" s="12">
        <f t="shared" si="13"/>
        <v>62.92</v>
      </c>
      <c r="K77" s="17">
        <v>64.2</v>
      </c>
      <c r="L77" s="4">
        <v>71.3</v>
      </c>
      <c r="M77" s="4">
        <v>80.3</v>
      </c>
      <c r="N77" s="24">
        <v>91.7</v>
      </c>
      <c r="O77" s="17">
        <v>81.7</v>
      </c>
      <c r="P77" s="4">
        <v>90.8</v>
      </c>
      <c r="Q77" s="4">
        <v>102.1</v>
      </c>
      <c r="R77" s="12">
        <v>116.7</v>
      </c>
    </row>
    <row r="78" spans="1:18">
      <c r="A78" s="3">
        <v>49.5</v>
      </c>
      <c r="B78" s="4">
        <f t="shared" si="14"/>
        <v>48.9</v>
      </c>
      <c r="C78" s="17">
        <v>35.1</v>
      </c>
      <c r="D78" s="4">
        <v>36.9</v>
      </c>
      <c r="E78" s="4">
        <v>43.9</v>
      </c>
      <c r="F78" s="12">
        <v>50.1</v>
      </c>
      <c r="G78" s="17">
        <f t="shared" si="10"/>
        <v>51.344999999999999</v>
      </c>
      <c r="H78" s="4">
        <f t="shared" si="11"/>
        <v>53.790000000000006</v>
      </c>
      <c r="I78" s="4">
        <f t="shared" si="12"/>
        <v>58.679999999999993</v>
      </c>
      <c r="J78" s="12">
        <f t="shared" si="13"/>
        <v>63.57</v>
      </c>
      <c r="K78" s="17">
        <v>64.900000000000006</v>
      </c>
      <c r="L78" s="4">
        <v>72.099999999999994</v>
      </c>
      <c r="M78" s="4">
        <v>81.099999999999994</v>
      </c>
      <c r="N78" s="24">
        <v>92.7</v>
      </c>
      <c r="O78" s="17">
        <v>82.6</v>
      </c>
      <c r="P78" s="4">
        <v>91.8</v>
      </c>
      <c r="Q78" s="4">
        <v>103.3</v>
      </c>
      <c r="R78" s="12">
        <v>118</v>
      </c>
    </row>
    <row r="79" spans="1:18">
      <c r="A79" s="3">
        <v>50</v>
      </c>
      <c r="B79" s="4">
        <f t="shared" si="14"/>
        <v>49.4</v>
      </c>
      <c r="C79" s="17">
        <v>35.5</v>
      </c>
      <c r="D79" s="4">
        <v>37.4</v>
      </c>
      <c r="E79" s="4">
        <v>44.4</v>
      </c>
      <c r="F79" s="12">
        <v>50.7</v>
      </c>
      <c r="G79" s="17">
        <f t="shared" si="10"/>
        <v>51.87</v>
      </c>
      <c r="H79" s="4">
        <f t="shared" si="11"/>
        <v>54.34</v>
      </c>
      <c r="I79" s="4">
        <f t="shared" si="12"/>
        <v>59.279999999999994</v>
      </c>
      <c r="J79" s="12">
        <f t="shared" si="13"/>
        <v>64.22</v>
      </c>
      <c r="K79" s="17">
        <v>65.5</v>
      </c>
      <c r="L79" s="4">
        <v>72.8</v>
      </c>
      <c r="M79" s="4">
        <v>81.900000000000006</v>
      </c>
      <c r="N79" s="24">
        <v>93.6</v>
      </c>
      <c r="O79" s="17">
        <v>87.447222222222194</v>
      </c>
      <c r="P79" s="4">
        <v>92.552777777777806</v>
      </c>
      <c r="Q79" s="4">
        <v>104.111111111111</v>
      </c>
      <c r="R79" s="12">
        <v>119.24722222222201</v>
      </c>
    </row>
    <row r="80" spans="1:18">
      <c r="A80" s="3">
        <v>50.5</v>
      </c>
      <c r="B80" s="4">
        <f t="shared" si="14"/>
        <v>49.9</v>
      </c>
      <c r="C80" s="17">
        <v>35.9</v>
      </c>
      <c r="D80" s="4">
        <v>37.799999999999997</v>
      </c>
      <c r="E80" s="4">
        <v>44.9</v>
      </c>
      <c r="F80" s="12">
        <v>51.3</v>
      </c>
      <c r="G80" s="17">
        <f t="shared" si="10"/>
        <v>52.395000000000003</v>
      </c>
      <c r="H80" s="4">
        <f t="shared" si="11"/>
        <v>54.89</v>
      </c>
      <c r="I80" s="4">
        <f t="shared" si="12"/>
        <v>59.879999999999995</v>
      </c>
      <c r="J80" s="12">
        <f t="shared" si="13"/>
        <v>64.87</v>
      </c>
      <c r="K80" s="17">
        <v>66.2</v>
      </c>
      <c r="L80" s="4">
        <v>73.599999999999994</v>
      </c>
      <c r="M80" s="4">
        <v>82.8</v>
      </c>
      <c r="N80" s="24">
        <v>94.6</v>
      </c>
      <c r="O80" s="17">
        <v>89.818888888888907</v>
      </c>
      <c r="P80" s="4">
        <v>93.521111111111097</v>
      </c>
      <c r="Q80" s="4">
        <v>105.197777777778</v>
      </c>
      <c r="R80" s="12">
        <v>120.525555555556</v>
      </c>
    </row>
    <row r="81" spans="1:18">
      <c r="A81" s="3">
        <v>51</v>
      </c>
      <c r="B81" s="4">
        <f t="shared" si="14"/>
        <v>50.4</v>
      </c>
      <c r="C81" s="17">
        <v>36.232727272727303</v>
      </c>
      <c r="D81" s="4">
        <v>38.14</v>
      </c>
      <c r="E81" s="4">
        <v>45.321818181818202</v>
      </c>
      <c r="F81" s="12">
        <v>51.7545454545455</v>
      </c>
      <c r="G81" s="17">
        <f t="shared" si="10"/>
        <v>52.92</v>
      </c>
      <c r="H81" s="4">
        <f t="shared" si="11"/>
        <v>55.440000000000005</v>
      </c>
      <c r="I81" s="4">
        <f t="shared" si="12"/>
        <v>60.48</v>
      </c>
      <c r="J81" s="12">
        <f t="shared" si="13"/>
        <v>65.52</v>
      </c>
      <c r="K81" s="17">
        <v>66.8</v>
      </c>
      <c r="L81" s="4">
        <v>74.2</v>
      </c>
      <c r="M81" s="4">
        <v>83.5</v>
      </c>
      <c r="N81" s="24">
        <v>95.4</v>
      </c>
      <c r="O81" s="17">
        <v>92.190555555555505</v>
      </c>
      <c r="P81" s="4">
        <v>94.489444444444501</v>
      </c>
      <c r="Q81" s="4">
        <v>106.28444444444401</v>
      </c>
      <c r="R81" s="12">
        <v>121.80388888888901</v>
      </c>
    </row>
    <row r="82" spans="1:18">
      <c r="A82" s="3">
        <v>51.5</v>
      </c>
      <c r="B82" s="4">
        <f t="shared" si="14"/>
        <v>50.9</v>
      </c>
      <c r="C82" s="17">
        <v>36.633636363636398</v>
      </c>
      <c r="D82" s="4">
        <v>38.561818181818197</v>
      </c>
      <c r="E82" s="4">
        <v>45.825454545454498</v>
      </c>
      <c r="F82" s="12">
        <v>52.3272727272727</v>
      </c>
      <c r="G82" s="17">
        <f t="shared" si="10"/>
        <v>53.445</v>
      </c>
      <c r="H82" s="4">
        <f t="shared" si="11"/>
        <v>55.99</v>
      </c>
      <c r="I82" s="4">
        <f t="shared" si="12"/>
        <v>61.08</v>
      </c>
      <c r="J82" s="12">
        <f t="shared" si="13"/>
        <v>66.17</v>
      </c>
      <c r="K82" s="17">
        <v>67.468181818181804</v>
      </c>
      <c r="L82" s="4">
        <v>74.977272727272705</v>
      </c>
      <c r="M82" s="4">
        <v>84.354545454545502</v>
      </c>
      <c r="N82" s="24">
        <v>96.396969696969705</v>
      </c>
      <c r="O82" s="17">
        <v>94.562222222222204</v>
      </c>
      <c r="P82" s="4">
        <v>95.457777777777807</v>
      </c>
      <c r="Q82" s="4">
        <v>107.37111111111101</v>
      </c>
      <c r="R82" s="12">
        <v>123.082222222222</v>
      </c>
    </row>
    <row r="83" spans="1:18">
      <c r="A83" s="3">
        <v>52</v>
      </c>
      <c r="B83" s="4">
        <f t="shared" si="14"/>
        <v>51.4</v>
      </c>
      <c r="C83" s="17">
        <v>37.034545454545501</v>
      </c>
      <c r="D83" s="4">
        <v>38.9836363636364</v>
      </c>
      <c r="E83" s="4">
        <v>46.329090909090901</v>
      </c>
      <c r="F83" s="12">
        <v>52.9</v>
      </c>
      <c r="G83" s="17">
        <f t="shared" si="10"/>
        <v>53.97</v>
      </c>
      <c r="H83" s="4">
        <f t="shared" si="11"/>
        <v>56.540000000000006</v>
      </c>
      <c r="I83" s="4">
        <f t="shared" si="12"/>
        <v>61.679999999999993</v>
      </c>
      <c r="J83" s="12">
        <f t="shared" si="13"/>
        <v>66.820000000000007</v>
      </c>
      <c r="K83" s="17">
        <v>68.117132867132895</v>
      </c>
      <c r="L83" s="4">
        <v>75.700699300699299</v>
      </c>
      <c r="M83" s="4">
        <v>85.166783216783202</v>
      </c>
      <c r="N83" s="24">
        <v>97.325990675990695</v>
      </c>
      <c r="O83" s="17">
        <v>96.933888888888902</v>
      </c>
      <c r="P83" s="4">
        <v>96.426111111111098</v>
      </c>
      <c r="Q83" s="4">
        <v>108.45777777777801</v>
      </c>
      <c r="R83" s="12">
        <v>124.360555555556</v>
      </c>
    </row>
    <row r="84" spans="1:18">
      <c r="A84" s="3">
        <v>52.5</v>
      </c>
      <c r="B84" s="4">
        <f t="shared" si="14"/>
        <v>51.9</v>
      </c>
      <c r="C84" s="17">
        <v>37.435454545454498</v>
      </c>
      <c r="D84" s="4">
        <v>39.405454545454504</v>
      </c>
      <c r="E84" s="4">
        <v>46.832727272727297</v>
      </c>
      <c r="F84" s="12">
        <v>53.472727272727298</v>
      </c>
      <c r="G84" s="17">
        <f t="shared" si="10"/>
        <v>54.494999999999997</v>
      </c>
      <c r="H84" s="4">
        <f t="shared" si="11"/>
        <v>57.09</v>
      </c>
      <c r="I84" s="4">
        <f t="shared" si="12"/>
        <v>62.279999999999994</v>
      </c>
      <c r="J84" s="12">
        <f t="shared" si="13"/>
        <v>67.47</v>
      </c>
      <c r="K84" s="17">
        <v>68.7660839160839</v>
      </c>
      <c r="L84" s="4">
        <v>76.424125874125806</v>
      </c>
      <c r="M84" s="4">
        <v>85.979020979021001</v>
      </c>
      <c r="N84" s="24">
        <v>98.2550116550117</v>
      </c>
      <c r="O84" s="17">
        <v>99.3055555555555</v>
      </c>
      <c r="P84" s="4">
        <v>97.394444444444503</v>
      </c>
      <c r="Q84" s="4">
        <v>109.544444444444</v>
      </c>
      <c r="R84" s="12">
        <v>125.638888888889</v>
      </c>
    </row>
    <row r="85" spans="1:18">
      <c r="A85" s="3">
        <v>53</v>
      </c>
      <c r="B85" s="4">
        <f t="shared" si="14"/>
        <v>52.4</v>
      </c>
      <c r="C85" s="17">
        <v>37.8363636363636</v>
      </c>
      <c r="D85" s="4">
        <v>39.8272727272727</v>
      </c>
      <c r="E85" s="4">
        <v>47.3363636363636</v>
      </c>
      <c r="F85" s="12">
        <v>54.045454545454497</v>
      </c>
      <c r="G85" s="17">
        <f t="shared" si="10"/>
        <v>55.02</v>
      </c>
      <c r="H85" s="4">
        <f t="shared" si="11"/>
        <v>57.64</v>
      </c>
      <c r="I85" s="4">
        <f t="shared" si="12"/>
        <v>62.879999999999995</v>
      </c>
      <c r="J85" s="12">
        <f t="shared" si="13"/>
        <v>68.12</v>
      </c>
      <c r="K85" s="17">
        <v>69.415034965035005</v>
      </c>
      <c r="L85" s="4">
        <v>77.147552447552499</v>
      </c>
      <c r="M85" s="4">
        <v>86.791258741258702</v>
      </c>
      <c r="N85" s="24">
        <v>99.184032634032604</v>
      </c>
      <c r="O85" s="17">
        <v>101.677222222222</v>
      </c>
      <c r="P85" s="4">
        <v>98.362777777777794</v>
      </c>
      <c r="Q85" s="4">
        <v>110.631111111111</v>
      </c>
      <c r="R85" s="12">
        <v>126.91722222222199</v>
      </c>
    </row>
    <row r="86" spans="1:18">
      <c r="A86" s="3">
        <v>53.5</v>
      </c>
      <c r="B86" s="4">
        <f t="shared" si="14"/>
        <v>52.9</v>
      </c>
      <c r="C86" s="17">
        <v>38.237272727272703</v>
      </c>
      <c r="D86" s="4">
        <v>40.249090909090903</v>
      </c>
      <c r="E86" s="4">
        <v>47.84</v>
      </c>
      <c r="F86" s="12">
        <v>54.618181818181803</v>
      </c>
      <c r="G86" s="17">
        <f t="shared" si="10"/>
        <v>55.545000000000002</v>
      </c>
      <c r="H86" s="4">
        <f t="shared" si="11"/>
        <v>58.190000000000005</v>
      </c>
      <c r="I86" s="4">
        <f t="shared" si="12"/>
        <v>63.48</v>
      </c>
      <c r="J86" s="12">
        <f t="shared" si="13"/>
        <v>68.77</v>
      </c>
      <c r="K86" s="17">
        <v>70.063986013985996</v>
      </c>
      <c r="L86" s="4">
        <v>77.870979020979107</v>
      </c>
      <c r="M86" s="4">
        <v>87.603496503496501</v>
      </c>
      <c r="N86" s="24">
        <v>100.11305361305401</v>
      </c>
      <c r="O86" s="17">
        <v>104.048888888889</v>
      </c>
      <c r="P86" s="4">
        <v>99.331111111111099</v>
      </c>
      <c r="Q86" s="4">
        <v>111.717777777778</v>
      </c>
      <c r="R86" s="12">
        <v>128.19555555555601</v>
      </c>
    </row>
    <row r="87" spans="1:18">
      <c r="A87" s="3">
        <v>54</v>
      </c>
      <c r="B87" s="4">
        <f t="shared" si="14"/>
        <v>53.4</v>
      </c>
      <c r="C87" s="17">
        <v>38.638181818181799</v>
      </c>
      <c r="D87" s="4">
        <v>40.670909090909099</v>
      </c>
      <c r="E87" s="4">
        <v>48.343636363636399</v>
      </c>
      <c r="F87" s="12">
        <v>55.190909090909102</v>
      </c>
      <c r="G87" s="17">
        <f t="shared" si="10"/>
        <v>56.07</v>
      </c>
      <c r="H87" s="4">
        <f t="shared" si="11"/>
        <v>58.74</v>
      </c>
      <c r="I87" s="4">
        <f t="shared" si="12"/>
        <v>64.08</v>
      </c>
      <c r="J87" s="12">
        <f t="shared" si="13"/>
        <v>69.42</v>
      </c>
      <c r="K87" s="17">
        <v>70.712937062937002</v>
      </c>
      <c r="L87" s="4">
        <v>78.5944055944056</v>
      </c>
      <c r="M87" s="4">
        <v>88.415734265734301</v>
      </c>
      <c r="N87" s="24">
        <v>101.042074592075</v>
      </c>
      <c r="O87" s="17">
        <v>106.42055555555601</v>
      </c>
      <c r="P87" s="4">
        <v>100.29944444444401</v>
      </c>
      <c r="Q87" s="4">
        <v>112.804444444444</v>
      </c>
      <c r="R87" s="12">
        <v>129.47388888888901</v>
      </c>
    </row>
    <row r="88" spans="1:18">
      <c r="A88" s="3">
        <v>54.5</v>
      </c>
      <c r="B88" s="4">
        <f t="shared" si="14"/>
        <v>53.9</v>
      </c>
      <c r="C88" s="17">
        <v>39.039090909090902</v>
      </c>
      <c r="D88" s="4">
        <v>41.092727272727302</v>
      </c>
      <c r="E88" s="4">
        <v>48.847272727272703</v>
      </c>
      <c r="F88" s="12">
        <v>55.763636363636401</v>
      </c>
      <c r="G88" s="17">
        <f t="shared" si="10"/>
        <v>56.594999999999999</v>
      </c>
      <c r="H88" s="4">
        <f t="shared" si="11"/>
        <v>59.290000000000006</v>
      </c>
      <c r="I88" s="4">
        <f t="shared" si="12"/>
        <v>64.679999999999993</v>
      </c>
      <c r="J88" s="12">
        <f t="shared" si="13"/>
        <v>70.070000000000007</v>
      </c>
      <c r="K88" s="17">
        <v>71.361888111888106</v>
      </c>
      <c r="L88" s="4">
        <v>79.317832167832194</v>
      </c>
      <c r="M88" s="4">
        <v>89.227972027972001</v>
      </c>
      <c r="N88" s="24">
        <v>101.971095571096</v>
      </c>
      <c r="O88" s="17">
        <v>108.79222222222199</v>
      </c>
      <c r="P88" s="4">
        <v>101.26777777777799</v>
      </c>
      <c r="Q88" s="4">
        <v>113.891111111111</v>
      </c>
      <c r="R88" s="12">
        <v>130.752222222222</v>
      </c>
    </row>
    <row r="89" spans="1:18">
      <c r="A89" s="3">
        <v>55</v>
      </c>
      <c r="B89" s="4">
        <f t="shared" si="14"/>
        <v>54.4</v>
      </c>
      <c r="C89" s="17">
        <v>39.44</v>
      </c>
      <c r="D89" s="4">
        <v>41.514545454545399</v>
      </c>
      <c r="E89" s="4">
        <v>49.350909090909099</v>
      </c>
      <c r="F89" s="12">
        <v>56.3363636363637</v>
      </c>
      <c r="G89" s="17">
        <f t="shared" si="10"/>
        <v>57.12</v>
      </c>
      <c r="H89" s="4">
        <f t="shared" si="11"/>
        <v>59.84</v>
      </c>
      <c r="I89" s="4">
        <f t="shared" si="12"/>
        <v>65.28</v>
      </c>
      <c r="J89" s="12">
        <f t="shared" si="13"/>
        <v>70.72</v>
      </c>
      <c r="K89" s="17">
        <v>72.010839160839097</v>
      </c>
      <c r="L89" s="4">
        <v>80.041258741258801</v>
      </c>
      <c r="M89" s="4">
        <v>90.040209790209801</v>
      </c>
      <c r="N89" s="24">
        <v>102.900116550117</v>
      </c>
      <c r="O89" s="17">
        <v>111.16388888888901</v>
      </c>
      <c r="P89" s="4">
        <v>102.236111111111</v>
      </c>
      <c r="Q89" s="4">
        <v>114.977777777778</v>
      </c>
      <c r="R89" s="12">
        <v>132.03055555555599</v>
      </c>
    </row>
    <row r="90" spans="1:18">
      <c r="A90" s="3">
        <v>55.5</v>
      </c>
      <c r="B90" s="4">
        <f t="shared" si="14"/>
        <v>54.9</v>
      </c>
      <c r="C90" s="17">
        <v>39.840909090909101</v>
      </c>
      <c r="D90" s="4">
        <v>41.936363636363602</v>
      </c>
      <c r="E90" s="4">
        <v>49.854545454545502</v>
      </c>
      <c r="F90" s="12">
        <v>56.909090909090899</v>
      </c>
      <c r="G90" s="17">
        <f t="shared" si="10"/>
        <v>57.645000000000003</v>
      </c>
      <c r="H90" s="4">
        <f t="shared" si="11"/>
        <v>60.39</v>
      </c>
      <c r="I90" s="4">
        <f t="shared" si="12"/>
        <v>65.88</v>
      </c>
      <c r="J90" s="12">
        <f t="shared" si="13"/>
        <v>71.37</v>
      </c>
      <c r="K90" s="17">
        <v>72.659790209790202</v>
      </c>
      <c r="L90" s="4">
        <v>80.764685314685394</v>
      </c>
      <c r="M90" s="4">
        <v>90.852447552447501</v>
      </c>
      <c r="N90" s="24">
        <v>103.82913752913799</v>
      </c>
      <c r="O90" s="17">
        <v>113.535555555556</v>
      </c>
      <c r="P90" s="4">
        <v>103.20444444444399</v>
      </c>
      <c r="Q90" s="4">
        <v>116.06444444444401</v>
      </c>
      <c r="R90" s="12">
        <v>133.30888888888899</v>
      </c>
    </row>
    <row r="91" spans="1:18">
      <c r="A91" s="3">
        <v>56</v>
      </c>
      <c r="B91" s="4">
        <f t="shared" si="14"/>
        <v>55.4</v>
      </c>
      <c r="C91" s="17">
        <v>40.241818181818203</v>
      </c>
      <c r="D91" s="4">
        <v>42.358181818181798</v>
      </c>
      <c r="E91" s="4">
        <v>50.358181818181798</v>
      </c>
      <c r="F91" s="12">
        <v>57.481818181818198</v>
      </c>
      <c r="G91" s="17">
        <f t="shared" si="10"/>
        <v>58.17</v>
      </c>
      <c r="H91" s="4">
        <f t="shared" si="11"/>
        <v>60.940000000000005</v>
      </c>
      <c r="I91" s="4">
        <f t="shared" si="12"/>
        <v>66.47999999999999</v>
      </c>
      <c r="J91" s="12">
        <f t="shared" si="13"/>
        <v>72.02</v>
      </c>
      <c r="K91" s="17">
        <v>73.308741258741193</v>
      </c>
      <c r="L91" s="4">
        <v>81.488111888111902</v>
      </c>
      <c r="M91" s="4">
        <v>91.6646853146853</v>
      </c>
      <c r="N91" s="24">
        <v>104.758158508159</v>
      </c>
      <c r="O91" s="17">
        <v>115.907222222222</v>
      </c>
      <c r="P91" s="4">
        <v>104.17277777777799</v>
      </c>
      <c r="Q91" s="4">
        <v>117.15111111111101</v>
      </c>
      <c r="R91" s="12">
        <v>134.58722222222201</v>
      </c>
    </row>
    <row r="92" spans="1:18">
      <c r="A92" s="3">
        <v>56.5</v>
      </c>
      <c r="B92" s="4">
        <f t="shared" si="14"/>
        <v>55.9</v>
      </c>
      <c r="C92" s="17">
        <v>40.642727272727299</v>
      </c>
      <c r="D92" s="4">
        <v>42.78</v>
      </c>
      <c r="E92" s="4">
        <v>50.861818181818201</v>
      </c>
      <c r="F92" s="12">
        <v>58.054545454545497</v>
      </c>
      <c r="G92" s="17">
        <f t="shared" si="10"/>
        <v>58.695</v>
      </c>
      <c r="H92" s="4">
        <f t="shared" si="11"/>
        <v>61.49</v>
      </c>
      <c r="I92" s="4">
        <f t="shared" si="12"/>
        <v>67.08</v>
      </c>
      <c r="J92" s="12">
        <f t="shared" si="13"/>
        <v>72.67</v>
      </c>
      <c r="K92" s="17">
        <v>73.957692307692298</v>
      </c>
      <c r="L92" s="4">
        <v>82.211538461538495</v>
      </c>
      <c r="M92" s="4">
        <v>92.4769230769231</v>
      </c>
      <c r="N92" s="24">
        <v>105.68717948717899</v>
      </c>
      <c r="O92" s="17">
        <v>118.278888888889</v>
      </c>
      <c r="P92" s="4">
        <v>105.141111111111</v>
      </c>
      <c r="Q92" s="4">
        <v>118.23777777777801</v>
      </c>
      <c r="R92" s="12">
        <v>135.865555555556</v>
      </c>
    </row>
    <row r="93" spans="1:18">
      <c r="A93" s="3">
        <v>57</v>
      </c>
      <c r="B93" s="4">
        <f t="shared" si="14"/>
        <v>56.4</v>
      </c>
      <c r="C93" s="17">
        <v>41.043636363636402</v>
      </c>
      <c r="D93" s="4">
        <v>43.201818181818197</v>
      </c>
      <c r="E93" s="4">
        <v>51.365454545454597</v>
      </c>
      <c r="F93" s="12">
        <v>58.627272727272803</v>
      </c>
      <c r="G93" s="17">
        <f t="shared" si="10"/>
        <v>59.22</v>
      </c>
      <c r="H93" s="4">
        <f t="shared" si="11"/>
        <v>62.040000000000006</v>
      </c>
      <c r="I93" s="4">
        <f t="shared" si="12"/>
        <v>67.679999999999993</v>
      </c>
      <c r="J93" s="12">
        <f t="shared" si="13"/>
        <v>73.320000000000007</v>
      </c>
      <c r="K93" s="17">
        <v>74.606643356643303</v>
      </c>
      <c r="L93" s="4">
        <v>82.934965034965103</v>
      </c>
      <c r="M93" s="4">
        <v>93.2891608391608</v>
      </c>
      <c r="N93" s="24">
        <v>106.6162004662</v>
      </c>
      <c r="O93" s="17">
        <v>120.650555555556</v>
      </c>
      <c r="P93" s="4">
        <v>106.10944444444399</v>
      </c>
      <c r="Q93" s="4">
        <v>119.324444444444</v>
      </c>
      <c r="R93" s="12">
        <v>137.14388888888899</v>
      </c>
    </row>
    <row r="94" spans="1:18">
      <c r="A94" s="3">
        <v>57.5</v>
      </c>
      <c r="B94" s="4">
        <f t="shared" si="14"/>
        <v>56.9</v>
      </c>
      <c r="C94" s="17">
        <v>41.444545454545498</v>
      </c>
      <c r="D94" s="4">
        <v>43.6236363636364</v>
      </c>
      <c r="E94" s="4">
        <v>51.8690909090909</v>
      </c>
      <c r="F94" s="12">
        <v>59.2</v>
      </c>
      <c r="G94" s="17">
        <f t="shared" si="10"/>
        <v>59.745000000000005</v>
      </c>
      <c r="H94" s="4">
        <f t="shared" si="11"/>
        <v>62.59</v>
      </c>
      <c r="I94" s="4">
        <f t="shared" si="12"/>
        <v>68.28</v>
      </c>
      <c r="J94" s="12">
        <f t="shared" si="13"/>
        <v>73.97</v>
      </c>
      <c r="K94" s="17">
        <v>75.255594405594394</v>
      </c>
      <c r="L94" s="4">
        <v>83.658391608391696</v>
      </c>
      <c r="M94" s="4">
        <v>94.1013986013986</v>
      </c>
      <c r="N94" s="24">
        <v>107.545221445221</v>
      </c>
      <c r="O94" s="17">
        <v>123.022222222222</v>
      </c>
      <c r="P94" s="4">
        <v>107.077777777778</v>
      </c>
      <c r="Q94" s="4">
        <v>120.411111111111</v>
      </c>
      <c r="R94" s="12">
        <v>138.42222222222199</v>
      </c>
    </row>
    <row r="95" spans="1:18">
      <c r="A95" s="3">
        <v>58</v>
      </c>
      <c r="B95" s="4">
        <f t="shared" si="14"/>
        <v>57.4</v>
      </c>
      <c r="C95" s="17">
        <v>41.845454545454601</v>
      </c>
      <c r="D95" s="4">
        <v>44.045454545454497</v>
      </c>
      <c r="E95" s="4">
        <v>52.372727272727303</v>
      </c>
      <c r="F95" s="12">
        <v>59.772727272727302</v>
      </c>
      <c r="G95" s="17">
        <f t="shared" si="10"/>
        <v>60.27</v>
      </c>
      <c r="H95" s="4">
        <f t="shared" si="11"/>
        <v>63.14</v>
      </c>
      <c r="I95" s="4">
        <f t="shared" si="12"/>
        <v>68.88</v>
      </c>
      <c r="J95" s="12">
        <f t="shared" si="13"/>
        <v>74.62</v>
      </c>
      <c r="K95" s="17">
        <v>75.904545454545399</v>
      </c>
      <c r="L95" s="4">
        <v>84.381818181818204</v>
      </c>
      <c r="M95" s="4">
        <v>94.9136363636364</v>
      </c>
      <c r="N95" s="24">
        <v>108.47424242424199</v>
      </c>
      <c r="O95" s="17">
        <v>125.39388888888899</v>
      </c>
      <c r="P95" s="4">
        <v>108.046111111111</v>
      </c>
      <c r="Q95" s="4">
        <v>121.497777777778</v>
      </c>
      <c r="R95" s="12">
        <v>139.70055555555601</v>
      </c>
    </row>
    <row r="96" spans="1:18">
      <c r="A96" s="3">
        <v>58.5</v>
      </c>
      <c r="B96" s="4">
        <f t="shared" si="14"/>
        <v>57.9</v>
      </c>
      <c r="C96" s="17">
        <v>42.246363636363697</v>
      </c>
      <c r="D96" s="4">
        <v>44.4672727272727</v>
      </c>
      <c r="E96" s="4">
        <v>52.876363636363699</v>
      </c>
      <c r="F96" s="12">
        <v>60.345454545454601</v>
      </c>
      <c r="G96" s="17">
        <f t="shared" si="10"/>
        <v>60.795000000000002</v>
      </c>
      <c r="H96" s="4">
        <f t="shared" si="11"/>
        <v>63.690000000000005</v>
      </c>
      <c r="I96" s="4">
        <f t="shared" si="12"/>
        <v>69.47999999999999</v>
      </c>
      <c r="J96" s="12">
        <f t="shared" si="13"/>
        <v>75.27</v>
      </c>
      <c r="K96" s="17">
        <v>76.553496503496504</v>
      </c>
      <c r="L96" s="4">
        <v>85.105244755244797</v>
      </c>
      <c r="M96" s="4">
        <v>95.7258741258741</v>
      </c>
      <c r="N96" s="24">
        <v>109.403263403263</v>
      </c>
      <c r="O96" s="17">
        <v>127.76555555555601</v>
      </c>
      <c r="P96" s="4">
        <v>109.014444444444</v>
      </c>
      <c r="Q96" s="4">
        <v>122.584444444444</v>
      </c>
      <c r="R96" s="12">
        <v>140.978888888889</v>
      </c>
    </row>
    <row r="97" spans="1:18">
      <c r="A97" s="3">
        <v>59</v>
      </c>
      <c r="B97" s="4">
        <f t="shared" si="14"/>
        <v>58.4</v>
      </c>
      <c r="C97" s="17">
        <v>42.647272727272799</v>
      </c>
      <c r="D97" s="4">
        <v>44.889090909090903</v>
      </c>
      <c r="E97" s="4">
        <v>53.38</v>
      </c>
      <c r="F97" s="12">
        <v>60.9181818181819</v>
      </c>
      <c r="G97" s="17">
        <f t="shared" si="10"/>
        <v>61.32</v>
      </c>
      <c r="H97" s="4">
        <f t="shared" si="11"/>
        <v>64.240000000000009</v>
      </c>
      <c r="I97" s="4">
        <f t="shared" si="12"/>
        <v>70.08</v>
      </c>
      <c r="J97" s="12">
        <f t="shared" si="13"/>
        <v>75.92</v>
      </c>
      <c r="K97" s="17">
        <v>77.202447552447495</v>
      </c>
      <c r="L97" s="4">
        <v>85.828671328671405</v>
      </c>
      <c r="M97" s="4">
        <v>96.538111888111899</v>
      </c>
      <c r="N97" s="24">
        <v>110.332284382284</v>
      </c>
      <c r="O97" s="17">
        <v>130.13722222222199</v>
      </c>
      <c r="P97" s="4">
        <v>109.982777777778</v>
      </c>
      <c r="Q97" s="4">
        <v>123.671111111111</v>
      </c>
      <c r="R97" s="12">
        <v>142.257222222222</v>
      </c>
    </row>
    <row r="98" spans="1:18">
      <c r="A98" s="3">
        <v>59.5</v>
      </c>
      <c r="B98" s="4">
        <f t="shared" si="14"/>
        <v>58.9</v>
      </c>
      <c r="C98" s="17">
        <v>43.048181818181803</v>
      </c>
      <c r="D98" s="4">
        <v>45.310909090909099</v>
      </c>
      <c r="E98" s="4">
        <v>53.883636363636398</v>
      </c>
      <c r="F98" s="12">
        <v>61.490909090909099</v>
      </c>
      <c r="G98" s="17">
        <f t="shared" si="10"/>
        <v>61.844999999999999</v>
      </c>
      <c r="H98" s="4">
        <f t="shared" si="11"/>
        <v>64.790000000000006</v>
      </c>
      <c r="I98" s="4">
        <f t="shared" si="12"/>
        <v>70.679999999999993</v>
      </c>
      <c r="J98" s="12">
        <f t="shared" si="13"/>
        <v>76.570000000000007</v>
      </c>
      <c r="K98" s="17">
        <v>77.8513986013986</v>
      </c>
      <c r="L98" s="4">
        <v>86.552097902097898</v>
      </c>
      <c r="M98" s="4">
        <v>97.3503496503496</v>
      </c>
      <c r="N98" s="24">
        <v>111.26130536130501</v>
      </c>
      <c r="O98" s="17">
        <v>132.508888888889</v>
      </c>
      <c r="P98" s="4">
        <v>110.951111111111</v>
      </c>
      <c r="Q98" s="4">
        <v>124.757777777778</v>
      </c>
      <c r="R98" s="12">
        <v>143.53555555555599</v>
      </c>
    </row>
    <row r="99" spans="1:18" ht="15.75" thickBot="1">
      <c r="A99" s="16">
        <v>60</v>
      </c>
      <c r="B99" s="19">
        <f t="shared" si="14"/>
        <v>59.4</v>
      </c>
      <c r="C99" s="18">
        <v>43.449090909090899</v>
      </c>
      <c r="D99" s="19">
        <v>45.732727272727303</v>
      </c>
      <c r="E99" s="19">
        <v>54.387272727272702</v>
      </c>
      <c r="F99" s="20">
        <v>62.063636363636398</v>
      </c>
      <c r="G99" s="18">
        <f t="shared" si="10"/>
        <v>62.370000000000005</v>
      </c>
      <c r="H99" s="19">
        <f t="shared" si="11"/>
        <v>65.34</v>
      </c>
      <c r="I99" s="19">
        <f t="shared" si="12"/>
        <v>71.28</v>
      </c>
      <c r="J99" s="20">
        <f t="shared" si="13"/>
        <v>77.22</v>
      </c>
      <c r="K99" s="18">
        <v>78.500349650349605</v>
      </c>
      <c r="L99" s="19">
        <v>87.275524475524506</v>
      </c>
      <c r="M99" s="19">
        <v>98.162587412587399</v>
      </c>
      <c r="N99" s="25">
        <v>112.190326340326</v>
      </c>
      <c r="O99" s="18">
        <v>134.88055555555599</v>
      </c>
      <c r="P99" s="19">
        <v>111.919444444444</v>
      </c>
      <c r="Q99" s="19">
        <v>125.84444444444399</v>
      </c>
      <c r="R99" s="20">
        <v>144.81388888888901</v>
      </c>
    </row>
  </sheetData>
  <pageMargins left="0.25" right="0.25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A83D2-F6C1-439C-9338-597B6CE6FBCE}">
  <sheetPr codeName="Blad16"/>
  <dimension ref="A1:M85"/>
  <sheetViews>
    <sheetView workbookViewId="0">
      <selection activeCell="C19" sqref="C19"/>
    </sheetView>
  </sheetViews>
  <sheetFormatPr defaultRowHeight="15"/>
  <cols>
    <col min="1" max="1" width="24.140625" style="1" customWidth="1"/>
    <col min="2" max="4" width="8.85546875" style="47" customWidth="1"/>
    <col min="6" max="6" width="19.28515625" bestFit="1" customWidth="1"/>
    <col min="7" max="7" width="19" style="1" bestFit="1" customWidth="1"/>
    <col min="9" max="9" width="22" style="58" customWidth="1"/>
    <col min="10" max="10" width="21.42578125" style="58" customWidth="1"/>
    <col min="11" max="11" width="17.7109375" style="58" customWidth="1"/>
    <col min="12" max="12" width="9.28515625" bestFit="1" customWidth="1"/>
  </cols>
  <sheetData>
    <row r="1" spans="1:12">
      <c r="A1" s="27" t="s">
        <v>1134</v>
      </c>
      <c r="B1" s="42" t="s">
        <v>1135</v>
      </c>
      <c r="C1" s="42"/>
      <c r="F1" s="26" t="s">
        <v>1136</v>
      </c>
      <c r="I1" s="60" t="s">
        <v>1137</v>
      </c>
    </row>
    <row r="2" spans="1:12">
      <c r="A2" s="27"/>
      <c r="B2" s="42" t="s">
        <v>1138</v>
      </c>
      <c r="C2" s="42" t="s">
        <v>1139</v>
      </c>
      <c r="D2" s="42" t="s">
        <v>1140</v>
      </c>
      <c r="I2" s="60" t="s">
        <v>1141</v>
      </c>
    </row>
    <row r="3" spans="1:12">
      <c r="A3" s="1" t="s">
        <v>1142</v>
      </c>
      <c r="B3" s="47">
        <v>1</v>
      </c>
      <c r="C3" s="42"/>
      <c r="D3" s="42"/>
      <c r="F3" t="s">
        <v>1143</v>
      </c>
      <c r="G3" s="1" t="s">
        <v>1144</v>
      </c>
      <c r="I3" s="59" t="s">
        <v>1145</v>
      </c>
      <c r="L3" t="s">
        <v>1146</v>
      </c>
    </row>
    <row r="4" spans="1:12" ht="15" customHeight="1">
      <c r="A4" s="54" t="s">
        <v>1147</v>
      </c>
      <c r="B4" s="47">
        <v>1</v>
      </c>
      <c r="C4" s="48">
        <v>1</v>
      </c>
      <c r="D4" s="48" t="s">
        <v>1148</v>
      </c>
      <c r="F4" s="1" t="s">
        <v>1147</v>
      </c>
      <c r="G4" s="1" t="s">
        <v>1149</v>
      </c>
      <c r="I4" s="61" t="s">
        <v>1147</v>
      </c>
      <c r="L4" t="s">
        <v>1146</v>
      </c>
    </row>
    <row r="5" spans="1:12">
      <c r="A5" s="54" t="s">
        <v>1150</v>
      </c>
      <c r="B5" s="47">
        <v>1</v>
      </c>
      <c r="C5" s="48">
        <v>1</v>
      </c>
      <c r="D5" s="48">
        <v>1</v>
      </c>
      <c r="F5" s="1" t="s">
        <v>1150</v>
      </c>
      <c r="G5" s="1" t="s">
        <v>1151</v>
      </c>
      <c r="I5" s="61" t="s">
        <v>1150</v>
      </c>
      <c r="L5" t="s">
        <v>1146</v>
      </c>
    </row>
    <row r="6" spans="1:12">
      <c r="A6" s="54" t="s">
        <v>1152</v>
      </c>
      <c r="B6" s="47">
        <v>1</v>
      </c>
      <c r="C6" s="48">
        <v>1</v>
      </c>
      <c r="D6" s="48">
        <v>1</v>
      </c>
      <c r="F6" s="1" t="s">
        <v>1152</v>
      </c>
      <c r="G6" s="1" t="s">
        <v>1151</v>
      </c>
      <c r="I6" s="61" t="s">
        <v>1152</v>
      </c>
      <c r="L6" t="s">
        <v>1146</v>
      </c>
    </row>
    <row r="7" spans="1:12">
      <c r="A7" s="54" t="s">
        <v>1153</v>
      </c>
      <c r="B7" s="47">
        <v>1</v>
      </c>
      <c r="C7" s="48">
        <v>1</v>
      </c>
      <c r="D7" s="48">
        <v>1</v>
      </c>
      <c r="F7" s="1" t="s">
        <v>1153</v>
      </c>
      <c r="G7" s="1">
        <v>980</v>
      </c>
      <c r="I7" s="61" t="s">
        <v>1154</v>
      </c>
      <c r="L7" t="s">
        <v>1146</v>
      </c>
    </row>
    <row r="8" spans="1:12">
      <c r="A8" s="54" t="s">
        <v>1155</v>
      </c>
      <c r="B8" s="47">
        <v>1</v>
      </c>
      <c r="C8" s="48">
        <v>1</v>
      </c>
      <c r="D8" s="48">
        <v>1</v>
      </c>
      <c r="F8" s="1" t="s">
        <v>1155</v>
      </c>
      <c r="G8" s="1">
        <v>980</v>
      </c>
      <c r="I8" s="61" t="s">
        <v>1156</v>
      </c>
      <c r="L8" t="s">
        <v>1146</v>
      </c>
    </row>
    <row r="9" spans="1:12">
      <c r="A9" s="54" t="s">
        <v>1157</v>
      </c>
      <c r="B9" s="47">
        <v>1</v>
      </c>
      <c r="C9" s="48">
        <v>1</v>
      </c>
      <c r="D9" s="48">
        <v>1</v>
      </c>
      <c r="F9" s="1" t="s">
        <v>1157</v>
      </c>
      <c r="G9" s="1" t="s">
        <v>1144</v>
      </c>
      <c r="I9" s="61" t="s">
        <v>1158</v>
      </c>
      <c r="L9" t="s">
        <v>1146</v>
      </c>
    </row>
    <row r="10" spans="1:12">
      <c r="A10" s="54" t="s">
        <v>1159</v>
      </c>
      <c r="B10" s="47">
        <v>1</v>
      </c>
      <c r="C10" s="47">
        <v>1</v>
      </c>
      <c r="D10" s="47">
        <v>1</v>
      </c>
      <c r="F10" s="1" t="s">
        <v>1159</v>
      </c>
      <c r="G10" s="1" t="s">
        <v>1151</v>
      </c>
      <c r="I10" s="61" t="s">
        <v>1160</v>
      </c>
      <c r="L10" t="s">
        <v>1146</v>
      </c>
    </row>
    <row r="11" spans="1:12">
      <c r="A11" s="54" t="s">
        <v>1161</v>
      </c>
      <c r="B11" s="47">
        <v>1</v>
      </c>
      <c r="C11" s="48">
        <v>1</v>
      </c>
      <c r="D11" s="48">
        <v>1</v>
      </c>
      <c r="F11" s="1" t="s">
        <v>1161</v>
      </c>
      <c r="G11" s="1" t="s">
        <v>1149</v>
      </c>
      <c r="I11" s="59" t="s">
        <v>1162</v>
      </c>
      <c r="L11" t="s">
        <v>1146</v>
      </c>
    </row>
    <row r="12" spans="1:12">
      <c r="A12" s="54" t="s">
        <v>1163</v>
      </c>
      <c r="B12" s="47">
        <v>1</v>
      </c>
      <c r="C12" s="48">
        <v>1</v>
      </c>
      <c r="D12" s="48">
        <v>1</v>
      </c>
      <c r="F12" s="1" t="s">
        <v>1163</v>
      </c>
      <c r="G12" s="1">
        <v>980</v>
      </c>
      <c r="I12" s="59" t="s">
        <v>1164</v>
      </c>
      <c r="L12" t="s">
        <v>1146</v>
      </c>
    </row>
    <row r="13" spans="1:12">
      <c r="A13" s="54" t="s">
        <v>1165</v>
      </c>
      <c r="B13" s="47">
        <v>1</v>
      </c>
      <c r="C13" s="47" t="s">
        <v>1166</v>
      </c>
      <c r="D13" s="47" t="s">
        <v>1167</v>
      </c>
      <c r="F13" s="1" t="s">
        <v>1165</v>
      </c>
      <c r="G13" s="1" t="s">
        <v>1149</v>
      </c>
      <c r="I13" s="59" t="s">
        <v>1168</v>
      </c>
      <c r="L13" t="s">
        <v>1146</v>
      </c>
    </row>
    <row r="14" spans="1:12">
      <c r="A14" s="55" t="s">
        <v>1169</v>
      </c>
      <c r="B14" s="49">
        <v>1</v>
      </c>
      <c r="C14" s="49" t="s">
        <v>1166</v>
      </c>
      <c r="D14" s="49" t="s">
        <v>1167</v>
      </c>
      <c r="F14" s="56" t="s">
        <v>1169</v>
      </c>
      <c r="G14" s="1" t="s">
        <v>1149</v>
      </c>
      <c r="I14" s="59" t="s">
        <v>1170</v>
      </c>
      <c r="L14" t="s">
        <v>1146</v>
      </c>
    </row>
    <row r="15" spans="1:12">
      <c r="A15" s="43" t="s">
        <v>1171</v>
      </c>
      <c r="B15" s="47">
        <v>1</v>
      </c>
      <c r="C15" s="47">
        <v>1</v>
      </c>
      <c r="D15" s="47">
        <v>1</v>
      </c>
      <c r="F15" s="1" t="s">
        <v>1171</v>
      </c>
      <c r="G15" s="1">
        <v>980</v>
      </c>
      <c r="I15" s="62" t="s">
        <v>1172</v>
      </c>
    </row>
    <row r="16" spans="1:12">
      <c r="A16" s="43" t="s">
        <v>1173</v>
      </c>
      <c r="B16" s="47">
        <v>1</v>
      </c>
      <c r="C16" s="47">
        <v>1</v>
      </c>
      <c r="D16" s="47">
        <v>1</v>
      </c>
      <c r="F16" s="1" t="s">
        <v>1173</v>
      </c>
      <c r="G16" s="1">
        <v>980</v>
      </c>
      <c r="I16" s="61" t="s">
        <v>1161</v>
      </c>
      <c r="J16" s="61" t="s">
        <v>1157</v>
      </c>
      <c r="L16" t="s">
        <v>1174</v>
      </c>
    </row>
    <row r="17" spans="1:13">
      <c r="A17" s="43" t="s">
        <v>1175</v>
      </c>
      <c r="B17" s="47">
        <v>1</v>
      </c>
      <c r="C17" s="47">
        <v>1</v>
      </c>
      <c r="D17" s="47">
        <v>1</v>
      </c>
      <c r="F17" s="1" t="s">
        <v>1175</v>
      </c>
      <c r="G17" s="1">
        <v>980</v>
      </c>
      <c r="I17" s="61" t="s">
        <v>1163</v>
      </c>
      <c r="J17" s="65" t="s">
        <v>1176</v>
      </c>
      <c r="L17" t="s">
        <v>1174</v>
      </c>
    </row>
    <row r="18" spans="1:13">
      <c r="A18" s="43" t="s">
        <v>1177</v>
      </c>
      <c r="B18" s="47">
        <v>1</v>
      </c>
      <c r="C18" s="47">
        <v>1</v>
      </c>
      <c r="D18" s="47">
        <v>1</v>
      </c>
      <c r="F18" s="1" t="s">
        <v>1177</v>
      </c>
      <c r="G18" s="1">
        <v>980</v>
      </c>
      <c r="I18" s="61" t="s">
        <v>1165</v>
      </c>
      <c r="J18" s="61" t="s">
        <v>1169</v>
      </c>
      <c r="L18" t="s">
        <v>1174</v>
      </c>
    </row>
    <row r="19" spans="1:13">
      <c r="A19" s="43" t="s">
        <v>1178</v>
      </c>
      <c r="B19" s="47">
        <v>1</v>
      </c>
      <c r="C19" s="47">
        <v>1</v>
      </c>
      <c r="D19" s="47">
        <v>1</v>
      </c>
      <c r="F19" s="1" t="s">
        <v>1178</v>
      </c>
      <c r="G19" s="1">
        <v>980</v>
      </c>
      <c r="I19" s="61" t="s">
        <v>1159</v>
      </c>
      <c r="J19" s="61" t="s">
        <v>1179</v>
      </c>
      <c r="K19" s="63" t="s">
        <v>1180</v>
      </c>
      <c r="L19" s="63" t="s">
        <v>1174</v>
      </c>
      <c r="M19" s="63" t="s">
        <v>1181</v>
      </c>
    </row>
    <row r="20" spans="1:13">
      <c r="A20" s="43" t="s">
        <v>1182</v>
      </c>
      <c r="B20" s="47">
        <v>1</v>
      </c>
      <c r="C20" s="47">
        <v>1</v>
      </c>
      <c r="D20" s="47">
        <v>1</v>
      </c>
      <c r="F20" s="1" t="s">
        <v>1182</v>
      </c>
      <c r="G20" s="1">
        <v>980</v>
      </c>
      <c r="I20" s="61" t="s">
        <v>1175</v>
      </c>
      <c r="J20" s="61" t="s">
        <v>1173</v>
      </c>
      <c r="L20" t="s">
        <v>1183</v>
      </c>
    </row>
    <row r="21" spans="1:13">
      <c r="A21" s="43" t="s">
        <v>1180</v>
      </c>
      <c r="B21" s="47">
        <v>1</v>
      </c>
      <c r="C21" s="47">
        <v>1</v>
      </c>
      <c r="D21" s="47">
        <v>1</v>
      </c>
      <c r="F21" s="1" t="s">
        <v>1180</v>
      </c>
      <c r="G21" s="1">
        <v>980</v>
      </c>
      <c r="I21" s="61" t="s">
        <v>1177</v>
      </c>
      <c r="J21" s="61" t="s">
        <v>1184</v>
      </c>
      <c r="L21" t="s">
        <v>1183</v>
      </c>
    </row>
    <row r="22" spans="1:13">
      <c r="A22" s="43" t="s">
        <v>1185</v>
      </c>
      <c r="B22" s="47">
        <v>1</v>
      </c>
      <c r="C22" s="47">
        <v>1</v>
      </c>
      <c r="D22" s="47">
        <v>1</v>
      </c>
      <c r="F22" s="1" t="s">
        <v>1185</v>
      </c>
      <c r="G22" s="1">
        <v>980</v>
      </c>
      <c r="I22" s="61" t="s">
        <v>1178</v>
      </c>
      <c r="J22" s="61" t="s">
        <v>1171</v>
      </c>
      <c r="L22" t="s">
        <v>1183</v>
      </c>
    </row>
    <row r="23" spans="1:13">
      <c r="A23" s="43" t="s">
        <v>1186</v>
      </c>
      <c r="B23" s="47">
        <v>1</v>
      </c>
      <c r="C23" s="47">
        <v>1</v>
      </c>
      <c r="D23" s="47">
        <v>1</v>
      </c>
      <c r="F23" s="1" t="s">
        <v>1186</v>
      </c>
      <c r="G23" s="1">
        <v>980</v>
      </c>
      <c r="I23" s="61" t="s">
        <v>1182</v>
      </c>
      <c r="J23" s="61" t="s">
        <v>1186</v>
      </c>
      <c r="L23" t="s">
        <v>1183</v>
      </c>
    </row>
    <row r="24" spans="1:13">
      <c r="A24" s="43" t="s">
        <v>1184</v>
      </c>
      <c r="B24" s="47">
        <v>1</v>
      </c>
      <c r="C24" s="47">
        <v>1</v>
      </c>
      <c r="D24" s="47">
        <v>1</v>
      </c>
      <c r="F24" s="1" t="s">
        <v>1184</v>
      </c>
      <c r="G24" s="1">
        <v>980</v>
      </c>
      <c r="I24" s="61" t="s">
        <v>1153</v>
      </c>
      <c r="J24" s="61" t="s">
        <v>1155</v>
      </c>
      <c r="L24" t="s">
        <v>1183</v>
      </c>
    </row>
    <row r="25" spans="1:13">
      <c r="A25" s="43" t="s">
        <v>1187</v>
      </c>
      <c r="B25" s="47">
        <v>1</v>
      </c>
      <c r="C25" s="47">
        <v>1</v>
      </c>
      <c r="D25" s="47">
        <v>1</v>
      </c>
      <c r="F25" s="1" t="s">
        <v>1187</v>
      </c>
      <c r="G25" s="1">
        <v>980</v>
      </c>
      <c r="I25" s="61" t="s">
        <v>1185</v>
      </c>
      <c r="J25" s="61" t="s">
        <v>1188</v>
      </c>
      <c r="L25" t="s">
        <v>1183</v>
      </c>
    </row>
    <row r="26" spans="1:13">
      <c r="A26" s="43" t="s">
        <v>1189</v>
      </c>
      <c r="B26" s="47">
        <v>1</v>
      </c>
      <c r="C26" s="47">
        <v>1</v>
      </c>
      <c r="D26" s="47">
        <v>1</v>
      </c>
      <c r="F26" s="1" t="s">
        <v>1189</v>
      </c>
      <c r="G26" s="1">
        <v>980</v>
      </c>
      <c r="I26" s="61" t="s">
        <v>1187</v>
      </c>
      <c r="J26" s="61" t="s">
        <v>1189</v>
      </c>
      <c r="L26" t="s">
        <v>1183</v>
      </c>
    </row>
    <row r="27" spans="1:13">
      <c r="A27" s="43" t="s">
        <v>1188</v>
      </c>
      <c r="B27" s="47">
        <v>1</v>
      </c>
      <c r="C27" s="47">
        <v>1</v>
      </c>
      <c r="D27" s="47">
        <v>1</v>
      </c>
      <c r="F27" s="1" t="s">
        <v>1188</v>
      </c>
      <c r="G27" s="1">
        <v>980</v>
      </c>
      <c r="I27" s="64" t="s">
        <v>1190</v>
      </c>
      <c r="J27" s="64" t="s">
        <v>1191</v>
      </c>
      <c r="L27" t="s">
        <v>1183</v>
      </c>
    </row>
    <row r="28" spans="1:13" ht="30">
      <c r="A28" s="43" t="s">
        <v>1179</v>
      </c>
      <c r="B28" s="47">
        <v>1</v>
      </c>
      <c r="C28" s="47">
        <v>1</v>
      </c>
      <c r="D28" s="47">
        <v>1</v>
      </c>
      <c r="F28" s="1" t="s">
        <v>1179</v>
      </c>
      <c r="G28" s="1" t="s">
        <v>1151</v>
      </c>
      <c r="I28" s="64" t="s">
        <v>1192</v>
      </c>
      <c r="J28" s="64" t="s">
        <v>1193</v>
      </c>
      <c r="L28" t="s">
        <v>1183</v>
      </c>
    </row>
    <row r="29" spans="1:13">
      <c r="A29" s="43" t="s">
        <v>1154</v>
      </c>
      <c r="B29" s="47">
        <v>1</v>
      </c>
      <c r="C29" s="47">
        <v>1</v>
      </c>
      <c r="D29" s="47">
        <v>1</v>
      </c>
      <c r="F29" s="1" t="s">
        <v>1154</v>
      </c>
      <c r="G29" s="1" t="s">
        <v>1151</v>
      </c>
      <c r="I29" s="64" t="s">
        <v>1194</v>
      </c>
      <c r="J29" s="64" t="s">
        <v>1195</v>
      </c>
      <c r="L29" t="s">
        <v>1183</v>
      </c>
    </row>
    <row r="30" spans="1:13">
      <c r="A30" s="43" t="s">
        <v>1156</v>
      </c>
      <c r="B30" s="47">
        <v>1</v>
      </c>
      <c r="C30" s="47">
        <v>1</v>
      </c>
      <c r="D30" s="47">
        <v>1</v>
      </c>
      <c r="F30" s="1" t="s">
        <v>1156</v>
      </c>
      <c r="G30" s="1" t="s">
        <v>1151</v>
      </c>
      <c r="I30" s="64" t="s">
        <v>1196</v>
      </c>
      <c r="J30" s="59" t="s">
        <v>1197</v>
      </c>
      <c r="L30" t="s">
        <v>1183</v>
      </c>
    </row>
    <row r="31" spans="1:13">
      <c r="A31" s="44" t="s">
        <v>1190</v>
      </c>
      <c r="B31" s="47">
        <v>1</v>
      </c>
      <c r="C31" s="47">
        <v>1</v>
      </c>
      <c r="D31" s="47">
        <v>1</v>
      </c>
      <c r="F31" s="57" t="s">
        <v>1190</v>
      </c>
      <c r="G31" s="1">
        <v>980</v>
      </c>
      <c r="I31" s="65" t="s">
        <v>1176</v>
      </c>
      <c r="J31" s="65" t="s">
        <v>1176</v>
      </c>
      <c r="L31" t="s">
        <v>1183</v>
      </c>
      <c r="M31" t="s">
        <v>1198</v>
      </c>
    </row>
    <row r="32" spans="1:13">
      <c r="A32" s="44" t="s">
        <v>1191</v>
      </c>
      <c r="B32" s="47">
        <v>1</v>
      </c>
      <c r="C32" s="47">
        <v>1</v>
      </c>
      <c r="D32" s="47">
        <v>1</v>
      </c>
      <c r="F32" s="57" t="s">
        <v>1191</v>
      </c>
      <c r="G32" s="1">
        <v>980</v>
      </c>
      <c r="I32" s="59" t="s">
        <v>1199</v>
      </c>
      <c r="J32" s="59" t="s">
        <v>1200</v>
      </c>
      <c r="L32" t="s">
        <v>1183</v>
      </c>
    </row>
    <row r="33" spans="1:12" ht="16.149999999999999" customHeight="1">
      <c r="A33" s="44" t="s">
        <v>1194</v>
      </c>
      <c r="B33" s="47">
        <v>1</v>
      </c>
      <c r="C33" s="47">
        <v>1</v>
      </c>
      <c r="D33" s="47">
        <v>1</v>
      </c>
      <c r="F33" s="57" t="s">
        <v>1194</v>
      </c>
      <c r="G33" s="1">
        <v>980</v>
      </c>
      <c r="I33" s="59" t="s">
        <v>1201</v>
      </c>
      <c r="J33" s="59" t="s">
        <v>1202</v>
      </c>
      <c r="L33" t="s">
        <v>1183</v>
      </c>
    </row>
    <row r="34" spans="1:12">
      <c r="A34" s="44" t="s">
        <v>1195</v>
      </c>
      <c r="B34" s="47">
        <v>1</v>
      </c>
      <c r="C34" s="47">
        <v>1</v>
      </c>
      <c r="D34" s="47">
        <v>1</v>
      </c>
      <c r="F34" s="57" t="s">
        <v>1195</v>
      </c>
      <c r="G34" s="1">
        <v>980</v>
      </c>
      <c r="I34" s="59" t="s">
        <v>1203</v>
      </c>
      <c r="J34" s="59" t="s">
        <v>1204</v>
      </c>
      <c r="L34" t="s">
        <v>1183</v>
      </c>
    </row>
    <row r="35" spans="1:12">
      <c r="A35" s="44" t="s">
        <v>1192</v>
      </c>
      <c r="B35" s="47">
        <v>1</v>
      </c>
      <c r="C35" s="47">
        <v>1</v>
      </c>
      <c r="D35" s="47">
        <v>1</v>
      </c>
      <c r="F35" s="57" t="s">
        <v>1192</v>
      </c>
      <c r="G35" s="1">
        <v>980</v>
      </c>
      <c r="I35" s="59" t="s">
        <v>1205</v>
      </c>
      <c r="J35" s="59" t="s">
        <v>1206</v>
      </c>
      <c r="L35" t="s">
        <v>1207</v>
      </c>
    </row>
    <row r="36" spans="1:12" ht="15" customHeight="1">
      <c r="A36" s="44" t="s">
        <v>1193</v>
      </c>
      <c r="B36" s="47">
        <v>1</v>
      </c>
      <c r="C36" s="47">
        <v>1</v>
      </c>
      <c r="D36" s="47">
        <v>1</v>
      </c>
      <c r="F36" s="57" t="s">
        <v>1193</v>
      </c>
      <c r="G36" s="1">
        <v>980</v>
      </c>
      <c r="I36" s="59" t="s">
        <v>1208</v>
      </c>
      <c r="J36" s="59" t="s">
        <v>1209</v>
      </c>
      <c r="L36" t="s">
        <v>1183</v>
      </c>
    </row>
    <row r="37" spans="1:12" ht="15.6" customHeight="1">
      <c r="A37" s="44" t="s">
        <v>1196</v>
      </c>
      <c r="B37" s="47">
        <v>1</v>
      </c>
      <c r="C37" s="47">
        <v>1</v>
      </c>
      <c r="D37" s="47">
        <v>1</v>
      </c>
      <c r="F37" s="57" t="s">
        <v>1196</v>
      </c>
      <c r="G37" s="1">
        <v>980</v>
      </c>
      <c r="I37" s="59" t="s">
        <v>1210</v>
      </c>
      <c r="J37" s="59" t="s">
        <v>1211</v>
      </c>
      <c r="L37" t="s">
        <v>1183</v>
      </c>
    </row>
    <row r="38" spans="1:12">
      <c r="A38" s="66" t="s">
        <v>1212</v>
      </c>
      <c r="F38" s="57" t="s">
        <v>1212</v>
      </c>
      <c r="G38" s="1">
        <v>980</v>
      </c>
      <c r="I38" s="59" t="s">
        <v>1213</v>
      </c>
      <c r="J38" s="61" t="s">
        <v>1214</v>
      </c>
      <c r="L38" t="s">
        <v>1183</v>
      </c>
    </row>
    <row r="39" spans="1:12">
      <c r="A39" s="66" t="s">
        <v>1215</v>
      </c>
      <c r="F39" s="57" t="s">
        <v>1215</v>
      </c>
      <c r="G39" s="1">
        <v>980</v>
      </c>
      <c r="I39" s="61" t="s">
        <v>1216</v>
      </c>
      <c r="J39" s="61" t="s">
        <v>1217</v>
      </c>
      <c r="L39" t="s">
        <v>1183</v>
      </c>
    </row>
    <row r="40" spans="1:12">
      <c r="A40" s="45" t="s">
        <v>1158</v>
      </c>
      <c r="B40" s="47">
        <v>1</v>
      </c>
      <c r="C40" s="47">
        <v>1</v>
      </c>
      <c r="D40" s="47">
        <v>1</v>
      </c>
      <c r="F40" s="1" t="s">
        <v>1158</v>
      </c>
      <c r="G40" s="1" t="s">
        <v>1151</v>
      </c>
      <c r="I40" s="59" t="s">
        <v>1218</v>
      </c>
      <c r="J40" s="61" t="s">
        <v>1219</v>
      </c>
      <c r="L40" t="s">
        <v>1207</v>
      </c>
    </row>
    <row r="41" spans="1:12">
      <c r="A41" s="45" t="s">
        <v>1160</v>
      </c>
      <c r="B41" s="47">
        <v>1</v>
      </c>
      <c r="C41" s="47">
        <v>1</v>
      </c>
      <c r="D41" s="47">
        <v>1</v>
      </c>
      <c r="F41" s="1" t="s">
        <v>1160</v>
      </c>
      <c r="G41" s="1" t="s">
        <v>1151</v>
      </c>
      <c r="I41" s="61" t="s">
        <v>1220</v>
      </c>
      <c r="J41" s="61" t="s">
        <v>1221</v>
      </c>
      <c r="L41" t="s">
        <v>1207</v>
      </c>
    </row>
    <row r="42" spans="1:12">
      <c r="A42" s="46" t="s">
        <v>1201</v>
      </c>
      <c r="B42" s="47">
        <v>1</v>
      </c>
      <c r="C42" s="47">
        <v>1</v>
      </c>
      <c r="D42" s="47">
        <v>1</v>
      </c>
      <c r="F42" s="58" t="s">
        <v>1201</v>
      </c>
      <c r="G42" s="1">
        <v>980</v>
      </c>
      <c r="I42" s="59" t="s">
        <v>1222</v>
      </c>
      <c r="J42" s="61" t="s">
        <v>1223</v>
      </c>
      <c r="L42" t="s">
        <v>1207</v>
      </c>
    </row>
    <row r="43" spans="1:12">
      <c r="A43" s="46" t="s">
        <v>1202</v>
      </c>
      <c r="B43" s="47">
        <v>1</v>
      </c>
      <c r="C43" s="47">
        <v>1</v>
      </c>
      <c r="D43" s="47">
        <v>1</v>
      </c>
      <c r="F43" s="58" t="s">
        <v>1202</v>
      </c>
      <c r="G43" s="1">
        <v>980</v>
      </c>
      <c r="I43" s="59" t="s">
        <v>1224</v>
      </c>
      <c r="J43" s="59" t="s">
        <v>1225</v>
      </c>
      <c r="L43" t="s">
        <v>1207</v>
      </c>
    </row>
    <row r="44" spans="1:12">
      <c r="A44" s="46" t="s">
        <v>1205</v>
      </c>
      <c r="B44" s="47">
        <v>1</v>
      </c>
      <c r="C44" s="47">
        <v>1</v>
      </c>
      <c r="D44" s="47">
        <v>1</v>
      </c>
      <c r="F44" s="58" t="s">
        <v>1205</v>
      </c>
      <c r="G44" s="1">
        <v>980</v>
      </c>
      <c r="I44" s="61" t="s">
        <v>1226</v>
      </c>
      <c r="J44" s="65" t="s">
        <v>1176</v>
      </c>
      <c r="L44" t="s">
        <v>1207</v>
      </c>
    </row>
    <row r="45" spans="1:12">
      <c r="A45" s="46" t="s">
        <v>1199</v>
      </c>
      <c r="B45" s="47">
        <v>1</v>
      </c>
      <c r="C45" s="47">
        <v>1</v>
      </c>
      <c r="D45" s="47">
        <v>1</v>
      </c>
      <c r="F45" s="58" t="s">
        <v>1199</v>
      </c>
      <c r="G45" s="1">
        <v>980</v>
      </c>
      <c r="I45" s="59" t="s">
        <v>1227</v>
      </c>
      <c r="J45" s="61" t="s">
        <v>1228</v>
      </c>
      <c r="L45" t="s">
        <v>1207</v>
      </c>
    </row>
    <row r="46" spans="1:12">
      <c r="A46" s="46" t="s">
        <v>1200</v>
      </c>
      <c r="B46" s="47">
        <v>1</v>
      </c>
      <c r="C46" s="47">
        <v>1</v>
      </c>
      <c r="D46" s="47">
        <v>1</v>
      </c>
      <c r="F46" s="58" t="s">
        <v>1200</v>
      </c>
      <c r="G46" s="1">
        <v>980</v>
      </c>
      <c r="I46" s="59" t="s">
        <v>1229</v>
      </c>
      <c r="J46" s="59" t="s">
        <v>1230</v>
      </c>
      <c r="L46" t="s">
        <v>1207</v>
      </c>
    </row>
    <row r="47" spans="1:12">
      <c r="A47" s="46" t="s">
        <v>1203</v>
      </c>
      <c r="B47" s="47">
        <v>1</v>
      </c>
      <c r="C47" s="47">
        <v>1</v>
      </c>
      <c r="D47" s="47">
        <v>1</v>
      </c>
      <c r="F47" s="58" t="s">
        <v>1203</v>
      </c>
      <c r="G47" s="1">
        <v>980</v>
      </c>
      <c r="I47" s="59" t="s">
        <v>1231</v>
      </c>
      <c r="J47" s="59" t="s">
        <v>1231</v>
      </c>
      <c r="L47" t="s">
        <v>1174</v>
      </c>
    </row>
    <row r="48" spans="1:12">
      <c r="A48" s="46" t="s">
        <v>1208</v>
      </c>
      <c r="B48" s="47">
        <v>1</v>
      </c>
      <c r="C48" s="47">
        <v>1</v>
      </c>
      <c r="D48" s="47">
        <v>1</v>
      </c>
      <c r="F48" s="58" t="s">
        <v>1208</v>
      </c>
      <c r="G48" s="1">
        <v>980</v>
      </c>
      <c r="I48" s="59" t="s">
        <v>1231</v>
      </c>
      <c r="J48" s="59" t="s">
        <v>1231</v>
      </c>
      <c r="L48" t="s">
        <v>1207</v>
      </c>
    </row>
    <row r="49" spans="1:12">
      <c r="A49" s="46" t="s">
        <v>1204</v>
      </c>
      <c r="B49" s="47">
        <v>1</v>
      </c>
      <c r="C49" s="47">
        <v>1</v>
      </c>
      <c r="D49" s="47">
        <v>1</v>
      </c>
      <c r="F49" s="58" t="s">
        <v>1204</v>
      </c>
      <c r="G49" s="1">
        <v>980</v>
      </c>
      <c r="I49" s="61" t="s">
        <v>1232</v>
      </c>
      <c r="J49" s="59" t="s">
        <v>1233</v>
      </c>
      <c r="L49" t="s">
        <v>1207</v>
      </c>
    </row>
    <row r="50" spans="1:12">
      <c r="A50" s="46" t="s">
        <v>1206</v>
      </c>
      <c r="B50" s="47">
        <v>1</v>
      </c>
      <c r="C50" s="47">
        <v>1</v>
      </c>
      <c r="D50" s="47">
        <v>1</v>
      </c>
      <c r="F50" s="58" t="s">
        <v>1206</v>
      </c>
      <c r="G50" s="1">
        <v>980</v>
      </c>
    </row>
    <row r="51" spans="1:12">
      <c r="A51" s="46" t="s">
        <v>1210</v>
      </c>
      <c r="B51" s="47">
        <v>1</v>
      </c>
      <c r="C51" s="47">
        <v>1</v>
      </c>
      <c r="D51" s="47">
        <v>1</v>
      </c>
      <c r="F51" s="58" t="s">
        <v>1210</v>
      </c>
      <c r="G51" s="1">
        <v>980</v>
      </c>
    </row>
    <row r="52" spans="1:12">
      <c r="A52" s="46" t="s">
        <v>1211</v>
      </c>
      <c r="B52" s="47">
        <v>1</v>
      </c>
      <c r="C52" s="47">
        <v>1</v>
      </c>
      <c r="D52" s="47">
        <v>1</v>
      </c>
      <c r="F52" s="58" t="s">
        <v>1211</v>
      </c>
      <c r="G52" s="1">
        <v>980</v>
      </c>
    </row>
    <row r="53" spans="1:12">
      <c r="A53" s="46" t="s">
        <v>1197</v>
      </c>
      <c r="B53" s="47">
        <v>1</v>
      </c>
      <c r="C53" s="47">
        <v>1</v>
      </c>
      <c r="D53" s="47">
        <v>1</v>
      </c>
      <c r="F53" s="58" t="s">
        <v>1197</v>
      </c>
      <c r="G53" s="1">
        <v>980</v>
      </c>
    </row>
    <row r="54" spans="1:12">
      <c r="A54" s="46" t="s">
        <v>1213</v>
      </c>
      <c r="B54" s="47">
        <v>1</v>
      </c>
      <c r="C54" s="47">
        <v>1</v>
      </c>
      <c r="D54" s="47">
        <v>1</v>
      </c>
      <c r="F54" s="58" t="s">
        <v>1213</v>
      </c>
      <c r="G54" s="1">
        <v>980</v>
      </c>
    </row>
    <row r="55" spans="1:12">
      <c r="A55" s="46" t="s">
        <v>1209</v>
      </c>
      <c r="B55" s="47">
        <v>1</v>
      </c>
      <c r="C55" s="47">
        <v>1</v>
      </c>
      <c r="D55" s="47">
        <v>1</v>
      </c>
      <c r="F55" s="58" t="s">
        <v>1209</v>
      </c>
      <c r="G55" s="1">
        <v>980</v>
      </c>
    </row>
    <row r="56" spans="1:12">
      <c r="A56" s="46" t="s">
        <v>1162</v>
      </c>
      <c r="B56" s="47">
        <v>1</v>
      </c>
      <c r="C56" s="47">
        <v>1</v>
      </c>
      <c r="D56" s="47">
        <v>1</v>
      </c>
      <c r="F56" s="58" t="s">
        <v>1162</v>
      </c>
      <c r="G56" s="1" t="s">
        <v>1151</v>
      </c>
    </row>
    <row r="57" spans="1:12">
      <c r="A57" s="46" t="s">
        <v>1164</v>
      </c>
      <c r="B57" s="47">
        <v>1</v>
      </c>
      <c r="C57" s="47">
        <v>1</v>
      </c>
      <c r="D57" s="47">
        <v>1</v>
      </c>
      <c r="F57" s="58" t="s">
        <v>1164</v>
      </c>
      <c r="G57" s="1" t="s">
        <v>1151</v>
      </c>
    </row>
    <row r="58" spans="1:12">
      <c r="A58" s="52" t="s">
        <v>1216</v>
      </c>
      <c r="B58" s="47">
        <v>1</v>
      </c>
      <c r="C58" s="47">
        <v>1</v>
      </c>
      <c r="D58" s="47">
        <v>1</v>
      </c>
      <c r="F58" s="1" t="s">
        <v>1216</v>
      </c>
      <c r="G58" s="1">
        <v>980</v>
      </c>
    </row>
    <row r="59" spans="1:12">
      <c r="A59" s="52" t="s">
        <v>1221</v>
      </c>
      <c r="B59" s="47">
        <v>1</v>
      </c>
      <c r="C59" s="47">
        <v>1</v>
      </c>
      <c r="D59" s="47">
        <v>1</v>
      </c>
      <c r="F59" s="1" t="s">
        <v>1221</v>
      </c>
      <c r="G59" s="1">
        <v>980</v>
      </c>
    </row>
    <row r="60" spans="1:12">
      <c r="A60" s="52" t="s">
        <v>1220</v>
      </c>
      <c r="B60" s="47">
        <v>1</v>
      </c>
      <c r="C60" s="47">
        <v>1</v>
      </c>
      <c r="D60" s="47">
        <v>1</v>
      </c>
      <c r="F60" s="1" t="s">
        <v>1220</v>
      </c>
      <c r="G60" s="1">
        <v>980</v>
      </c>
    </row>
    <row r="61" spans="1:12">
      <c r="A61" s="52" t="s">
        <v>1228</v>
      </c>
      <c r="B61" s="47">
        <v>1</v>
      </c>
      <c r="C61" s="47">
        <v>1</v>
      </c>
      <c r="D61" s="47">
        <v>1</v>
      </c>
      <c r="F61" s="1" t="s">
        <v>1228</v>
      </c>
      <c r="G61" s="1">
        <v>980</v>
      </c>
    </row>
    <row r="62" spans="1:12">
      <c r="A62" s="52" t="s">
        <v>1223</v>
      </c>
      <c r="B62" s="47">
        <v>1</v>
      </c>
      <c r="C62" s="47">
        <v>1</v>
      </c>
      <c r="D62" s="47">
        <v>1</v>
      </c>
      <c r="F62" s="1" t="s">
        <v>1223</v>
      </c>
      <c r="G62" s="1">
        <v>980</v>
      </c>
    </row>
    <row r="63" spans="1:12">
      <c r="A63" s="52" t="s">
        <v>1219</v>
      </c>
      <c r="B63" s="47">
        <v>1</v>
      </c>
      <c r="C63" s="47">
        <v>1</v>
      </c>
      <c r="D63" s="47">
        <v>1</v>
      </c>
      <c r="F63" s="1" t="s">
        <v>1219</v>
      </c>
      <c r="G63" s="1">
        <v>980</v>
      </c>
    </row>
    <row r="64" spans="1:12">
      <c r="A64" s="52" t="s">
        <v>1232</v>
      </c>
      <c r="B64" s="47">
        <v>1</v>
      </c>
      <c r="C64" s="47">
        <v>1</v>
      </c>
      <c r="D64" s="47">
        <v>1</v>
      </c>
      <c r="F64" s="1" t="s">
        <v>1232</v>
      </c>
      <c r="G64" s="1">
        <v>980</v>
      </c>
    </row>
    <row r="65" spans="1:7">
      <c r="A65" s="52" t="s">
        <v>1226</v>
      </c>
      <c r="B65" s="47">
        <v>1</v>
      </c>
      <c r="C65" s="47">
        <v>1</v>
      </c>
      <c r="D65" s="47">
        <v>1</v>
      </c>
      <c r="F65" s="1" t="s">
        <v>1226</v>
      </c>
      <c r="G65" s="1">
        <v>980</v>
      </c>
    </row>
    <row r="66" spans="1:7">
      <c r="A66" s="52" t="s">
        <v>1217</v>
      </c>
      <c r="B66" s="47">
        <v>1</v>
      </c>
      <c r="C66" s="47">
        <v>1</v>
      </c>
      <c r="D66" s="47">
        <v>1</v>
      </c>
      <c r="F66" s="1" t="s">
        <v>1217</v>
      </c>
      <c r="G66" s="1">
        <v>980</v>
      </c>
    </row>
    <row r="67" spans="1:7">
      <c r="A67" s="51" t="s">
        <v>1214</v>
      </c>
      <c r="B67" s="47">
        <v>1</v>
      </c>
      <c r="C67" s="47">
        <v>1</v>
      </c>
      <c r="D67" s="47">
        <v>1</v>
      </c>
      <c r="F67" s="1" t="s">
        <v>1214</v>
      </c>
      <c r="G67" s="1">
        <v>980</v>
      </c>
    </row>
    <row r="68" spans="1:7">
      <c r="A68" s="53" t="s">
        <v>1227</v>
      </c>
      <c r="B68" s="47">
        <v>1</v>
      </c>
      <c r="C68" s="47">
        <v>1</v>
      </c>
      <c r="D68" s="47">
        <v>1</v>
      </c>
      <c r="F68" s="58" t="s">
        <v>1227</v>
      </c>
      <c r="G68" s="1">
        <v>980</v>
      </c>
    </row>
    <row r="69" spans="1:7">
      <c r="A69" s="53" t="s">
        <v>1224</v>
      </c>
      <c r="B69" s="47">
        <v>1</v>
      </c>
      <c r="C69" s="47">
        <v>1</v>
      </c>
      <c r="D69" s="47">
        <v>1</v>
      </c>
      <c r="F69" s="58" t="s">
        <v>1224</v>
      </c>
      <c r="G69" s="1">
        <v>980</v>
      </c>
    </row>
    <row r="70" spans="1:7">
      <c r="A70" s="53" t="s">
        <v>1222</v>
      </c>
      <c r="B70" s="47">
        <v>1</v>
      </c>
      <c r="C70" s="47">
        <v>1</v>
      </c>
      <c r="D70" s="47">
        <v>1</v>
      </c>
      <c r="F70" s="58" t="s">
        <v>1222</v>
      </c>
      <c r="G70" s="1">
        <v>980</v>
      </c>
    </row>
    <row r="71" spans="1:7">
      <c r="A71" s="53" t="s">
        <v>1225</v>
      </c>
      <c r="B71" s="47">
        <v>1</v>
      </c>
      <c r="C71" s="47">
        <v>1</v>
      </c>
      <c r="D71" s="47">
        <v>1</v>
      </c>
      <c r="F71" s="58" t="s">
        <v>1225</v>
      </c>
      <c r="G71" s="1">
        <v>980</v>
      </c>
    </row>
    <row r="72" spans="1:7">
      <c r="A72" s="53" t="s">
        <v>1229</v>
      </c>
      <c r="B72" s="47">
        <v>1</v>
      </c>
      <c r="C72" s="47">
        <v>1</v>
      </c>
      <c r="D72" s="47">
        <v>1</v>
      </c>
      <c r="F72" s="58" t="s">
        <v>1229</v>
      </c>
      <c r="G72" s="1">
        <v>980</v>
      </c>
    </row>
    <row r="73" spans="1:7">
      <c r="A73" s="58" t="s">
        <v>1168</v>
      </c>
      <c r="B73" s="47">
        <v>1</v>
      </c>
      <c r="C73" s="47" t="s">
        <v>1234</v>
      </c>
      <c r="D73" s="47" t="s">
        <v>1234</v>
      </c>
      <c r="F73" s="58" t="s">
        <v>1168</v>
      </c>
      <c r="G73" s="1">
        <v>880</v>
      </c>
    </row>
    <row r="74" spans="1:7">
      <c r="A74" s="58" t="s">
        <v>1231</v>
      </c>
      <c r="B74" s="47">
        <v>1</v>
      </c>
      <c r="C74" s="47" t="s">
        <v>1234</v>
      </c>
      <c r="D74" s="47" t="s">
        <v>1234</v>
      </c>
      <c r="F74" s="58" t="s">
        <v>1231</v>
      </c>
      <c r="G74" s="1">
        <v>880</v>
      </c>
    </row>
    <row r="75" spans="1:7">
      <c r="A75" s="58" t="s">
        <v>1231</v>
      </c>
      <c r="B75" s="47">
        <v>1</v>
      </c>
      <c r="C75" s="47" t="s">
        <v>1234</v>
      </c>
      <c r="D75" s="47" t="s">
        <v>1234</v>
      </c>
      <c r="F75" s="58" t="s">
        <v>1231</v>
      </c>
      <c r="G75" s="1">
        <v>880</v>
      </c>
    </row>
    <row r="76" spans="1:7">
      <c r="A76" s="58" t="s">
        <v>1231</v>
      </c>
      <c r="B76" s="47">
        <v>1</v>
      </c>
      <c r="C76" s="47" t="s">
        <v>1234</v>
      </c>
      <c r="D76" s="47" t="s">
        <v>1234</v>
      </c>
      <c r="F76" s="58" t="s">
        <v>1231</v>
      </c>
      <c r="G76" s="1">
        <v>880</v>
      </c>
    </row>
    <row r="77" spans="1:7">
      <c r="A77" s="58" t="s">
        <v>1231</v>
      </c>
      <c r="B77" s="47">
        <v>1</v>
      </c>
      <c r="C77" s="47" t="s">
        <v>1234</v>
      </c>
      <c r="D77" s="47" t="s">
        <v>1234</v>
      </c>
      <c r="F77" s="58" t="s">
        <v>1231</v>
      </c>
      <c r="G77" s="1">
        <v>880</v>
      </c>
    </row>
    <row r="78" spans="1:7">
      <c r="A78" s="58" t="s">
        <v>1230</v>
      </c>
      <c r="B78" s="47">
        <v>1</v>
      </c>
      <c r="C78" s="47">
        <v>1</v>
      </c>
      <c r="D78" s="47">
        <v>1</v>
      </c>
      <c r="F78" s="58" t="s">
        <v>1230</v>
      </c>
      <c r="G78" s="1">
        <v>980</v>
      </c>
    </row>
    <row r="79" spans="1:7">
      <c r="A79" s="58" t="s">
        <v>1170</v>
      </c>
      <c r="B79" s="47">
        <v>1</v>
      </c>
      <c r="C79" s="47">
        <v>1</v>
      </c>
      <c r="D79" s="47">
        <v>1</v>
      </c>
      <c r="F79" s="58" t="s">
        <v>1235</v>
      </c>
      <c r="G79" s="1">
        <v>980</v>
      </c>
    </row>
    <row r="80" spans="1:7">
      <c r="A80" s="53" t="s">
        <v>1233</v>
      </c>
      <c r="B80" s="47">
        <v>1</v>
      </c>
      <c r="C80" s="47">
        <v>1</v>
      </c>
      <c r="D80" s="47">
        <v>1</v>
      </c>
      <c r="F80" s="58" t="s">
        <v>1218</v>
      </c>
      <c r="G80" s="1">
        <v>980</v>
      </c>
    </row>
    <row r="81" spans="1:6">
      <c r="A81" s="53" t="s">
        <v>1236</v>
      </c>
      <c r="B81" s="47">
        <v>1</v>
      </c>
      <c r="C81" s="47">
        <v>1</v>
      </c>
      <c r="D81" s="47">
        <v>1</v>
      </c>
      <c r="F81" s="58"/>
    </row>
    <row r="82" spans="1:6">
      <c r="A82" s="56"/>
      <c r="B82" s="49">
        <v>1</v>
      </c>
      <c r="C82" s="49"/>
      <c r="D82" s="49"/>
    </row>
    <row r="84" spans="1:6">
      <c r="B84" s="50">
        <f>SUM(B3:B83)</f>
        <v>78</v>
      </c>
      <c r="C84" s="50">
        <f>SUM(C3:C83)</f>
        <v>69</v>
      </c>
      <c r="D84" s="50">
        <f>SUM(D3:D83)</f>
        <v>68</v>
      </c>
    </row>
    <row r="85" spans="1:6">
      <c r="A85" s="29" t="s">
        <v>1237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29B5D-CFD2-4CAB-80B6-C73FD7A6DCC6}">
  <sheetPr codeName="Blad2"/>
  <dimension ref="A1:AF33"/>
  <sheetViews>
    <sheetView topLeftCell="M1" workbookViewId="0">
      <selection activeCell="X13" sqref="X13"/>
    </sheetView>
  </sheetViews>
  <sheetFormatPr defaultRowHeight="15"/>
  <cols>
    <col min="1" max="1" width="14.28515625" style="1" customWidth="1"/>
    <col min="2" max="2" width="26.85546875" style="1" bestFit="1" customWidth="1"/>
    <col min="3" max="10" width="6.28515625" style="1" customWidth="1"/>
    <col min="11" max="11" width="9.140625" customWidth="1"/>
    <col min="12" max="12" width="21.7109375" customWidth="1"/>
    <col min="13" max="13" width="8.85546875" style="1" customWidth="1"/>
    <col min="14" max="15" width="7.42578125" bestFit="1" customWidth="1"/>
    <col min="16" max="16" width="10.28515625" bestFit="1" customWidth="1"/>
    <col min="17" max="18" width="6.140625" bestFit="1" customWidth="1"/>
    <col min="19" max="19" width="7.42578125" bestFit="1" customWidth="1"/>
    <col min="20" max="20" width="6.140625" bestFit="1" customWidth="1"/>
    <col min="21" max="21" width="5.28515625" customWidth="1"/>
    <col min="22" max="22" width="5.28515625" bestFit="1" customWidth="1"/>
    <col min="23" max="23" width="6" bestFit="1" customWidth="1"/>
    <col min="24" max="24" width="6.28515625" bestFit="1" customWidth="1"/>
    <col min="25" max="25" width="5.85546875" bestFit="1" customWidth="1"/>
    <col min="26" max="26" width="8" bestFit="1" customWidth="1"/>
    <col min="27" max="27" width="5.28515625" bestFit="1" customWidth="1"/>
    <col min="28" max="29" width="6" bestFit="1" customWidth="1"/>
    <col min="30" max="30" width="5.140625" bestFit="1" customWidth="1"/>
    <col min="31" max="31" width="5.28515625" bestFit="1" customWidth="1"/>
    <col min="32" max="32" width="4.7109375" customWidth="1"/>
  </cols>
  <sheetData>
    <row r="1" spans="1:32">
      <c r="N1" t="s">
        <v>28</v>
      </c>
      <c r="O1" t="s">
        <v>29</v>
      </c>
      <c r="P1" s="33" t="s">
        <v>30</v>
      </c>
      <c r="Q1" s="34" t="s">
        <v>31</v>
      </c>
      <c r="R1" s="34" t="s">
        <v>32</v>
      </c>
      <c r="S1" t="s">
        <v>33</v>
      </c>
      <c r="T1" s="34" t="s">
        <v>34</v>
      </c>
      <c r="U1" s="34" t="s">
        <v>35</v>
      </c>
      <c r="V1" s="34" t="s">
        <v>36</v>
      </c>
      <c r="W1" s="34" t="s">
        <v>37</v>
      </c>
      <c r="X1" s="34" t="s">
        <v>38</v>
      </c>
      <c r="Y1" s="34" t="s">
        <v>39</v>
      </c>
      <c r="Z1" s="34" t="s">
        <v>40</v>
      </c>
      <c r="AA1" s="34" t="s">
        <v>41</v>
      </c>
      <c r="AB1" s="34" t="s">
        <v>42</v>
      </c>
      <c r="AC1" s="34" t="s">
        <v>43</v>
      </c>
      <c r="AD1" s="34" t="s">
        <v>44</v>
      </c>
      <c r="AF1" s="34" t="s">
        <v>45</v>
      </c>
    </row>
    <row r="2" spans="1:32">
      <c r="A2" s="27" t="s">
        <v>46</v>
      </c>
      <c r="B2" s="27" t="s">
        <v>47</v>
      </c>
      <c r="C2" s="27" t="s">
        <v>48</v>
      </c>
      <c r="K2" s="26" t="s">
        <v>49</v>
      </c>
      <c r="M2" s="27" t="s">
        <v>50</v>
      </c>
      <c r="N2" s="29" t="s">
        <v>51</v>
      </c>
      <c r="O2" s="29" t="s">
        <v>52</v>
      </c>
      <c r="P2" s="29" t="s">
        <v>53</v>
      </c>
      <c r="Q2" s="29" t="s">
        <v>54</v>
      </c>
      <c r="R2" s="29" t="s">
        <v>55</v>
      </c>
      <c r="S2" s="29" t="s">
        <v>56</v>
      </c>
      <c r="T2" s="29" t="s">
        <v>57</v>
      </c>
      <c r="U2" s="29" t="s">
        <v>58</v>
      </c>
      <c r="V2" s="29" t="s">
        <v>59</v>
      </c>
      <c r="W2" s="29" t="s">
        <v>60</v>
      </c>
      <c r="X2" s="29" t="s">
        <v>61</v>
      </c>
      <c r="Y2" s="29" t="s">
        <v>62</v>
      </c>
      <c r="Z2" s="29" t="s">
        <v>63</v>
      </c>
      <c r="AA2" s="29" t="s">
        <v>64</v>
      </c>
      <c r="AB2" s="29" t="s">
        <v>65</v>
      </c>
      <c r="AC2" s="29" t="s">
        <v>66</v>
      </c>
      <c r="AD2" s="29" t="s">
        <v>67</v>
      </c>
      <c r="AE2" s="29" t="s">
        <v>68</v>
      </c>
      <c r="AF2" s="29" t="s">
        <v>69</v>
      </c>
    </row>
    <row r="3" spans="1:32">
      <c r="M3" s="1">
        <v>100</v>
      </c>
      <c r="N3" s="30" t="s">
        <v>70</v>
      </c>
      <c r="O3" s="32" t="s">
        <v>71</v>
      </c>
      <c r="P3" s="30" t="s">
        <v>70</v>
      </c>
      <c r="Q3" s="30" t="s">
        <v>70</v>
      </c>
      <c r="R3" s="30" t="s">
        <v>72</v>
      </c>
      <c r="S3" s="30" t="s">
        <v>70</v>
      </c>
      <c r="T3" s="30" t="s">
        <v>70</v>
      </c>
      <c r="U3" s="30" t="s">
        <v>70</v>
      </c>
      <c r="V3" s="30" t="s">
        <v>70</v>
      </c>
      <c r="W3" s="30" t="s">
        <v>70</v>
      </c>
      <c r="X3" s="32" t="s">
        <v>70</v>
      </c>
      <c r="Y3" s="30" t="s">
        <v>72</v>
      </c>
      <c r="Z3" s="30" t="s">
        <v>70</v>
      </c>
      <c r="AA3" s="30" t="s">
        <v>73</v>
      </c>
      <c r="AB3" s="30" t="s">
        <v>70</v>
      </c>
      <c r="AC3" s="30" t="s">
        <v>70</v>
      </c>
      <c r="AD3" s="30" t="s">
        <v>73</v>
      </c>
      <c r="AE3" s="30" t="s">
        <v>73</v>
      </c>
      <c r="AF3" s="30" t="s">
        <v>70</v>
      </c>
    </row>
    <row r="4" spans="1:32">
      <c r="A4" s="1" t="s">
        <v>74</v>
      </c>
      <c r="B4" s="1" t="s">
        <v>75</v>
      </c>
      <c r="C4" s="1">
        <v>100</v>
      </c>
      <c r="D4" s="1">
        <v>200</v>
      </c>
      <c r="E4" s="1">
        <v>400</v>
      </c>
      <c r="F4" s="1" t="s">
        <v>76</v>
      </c>
      <c r="G4" s="1" t="s">
        <v>77</v>
      </c>
      <c r="M4" s="1">
        <v>200</v>
      </c>
      <c r="N4" s="30" t="s">
        <v>70</v>
      </c>
      <c r="O4" s="32"/>
      <c r="P4" s="30" t="s">
        <v>70</v>
      </c>
      <c r="Q4" s="30" t="s">
        <v>70</v>
      </c>
      <c r="R4" s="30" t="s">
        <v>78</v>
      </c>
      <c r="S4" s="30" t="s">
        <v>70</v>
      </c>
      <c r="T4" s="30" t="s">
        <v>70</v>
      </c>
      <c r="U4" s="30"/>
      <c r="V4" s="30" t="s">
        <v>78</v>
      </c>
      <c r="W4" s="30" t="s">
        <v>70</v>
      </c>
      <c r="X4" s="32" t="s">
        <v>70</v>
      </c>
      <c r="Y4" s="30"/>
      <c r="Z4" s="30" t="s">
        <v>70</v>
      </c>
      <c r="AA4" s="30" t="s">
        <v>73</v>
      </c>
      <c r="AB4" s="30" t="s">
        <v>70</v>
      </c>
      <c r="AC4" s="30" t="s">
        <v>70</v>
      </c>
      <c r="AD4" s="30" t="s">
        <v>73</v>
      </c>
      <c r="AE4" s="30" t="s">
        <v>73</v>
      </c>
      <c r="AF4" s="30" t="s">
        <v>70</v>
      </c>
    </row>
    <row r="5" spans="1:32">
      <c r="A5" s="1" t="s">
        <v>79</v>
      </c>
      <c r="B5" s="1" t="s">
        <v>80</v>
      </c>
      <c r="C5" s="1" t="s">
        <v>81</v>
      </c>
      <c r="E5" s="1" t="s">
        <v>82</v>
      </c>
      <c r="G5" s="1" t="s">
        <v>83</v>
      </c>
      <c r="M5" s="1">
        <v>400</v>
      </c>
      <c r="N5" s="30" t="s">
        <v>70</v>
      </c>
      <c r="O5" s="32" t="s">
        <v>84</v>
      </c>
      <c r="P5" s="30" t="s">
        <v>70</v>
      </c>
      <c r="Q5" s="30"/>
      <c r="R5" s="30" t="s">
        <v>78</v>
      </c>
      <c r="S5" s="30"/>
      <c r="T5" s="30"/>
      <c r="U5" s="30" t="s">
        <v>70</v>
      </c>
      <c r="V5" s="30" t="s">
        <v>70</v>
      </c>
      <c r="W5" s="30" t="s">
        <v>70</v>
      </c>
      <c r="X5" s="32" t="s">
        <v>70</v>
      </c>
      <c r="Y5" s="30" t="s">
        <v>70</v>
      </c>
      <c r="Z5" s="30" t="s">
        <v>70</v>
      </c>
      <c r="AA5" s="30" t="s">
        <v>73</v>
      </c>
      <c r="AB5" s="30"/>
      <c r="AC5" s="30" t="s">
        <v>70</v>
      </c>
      <c r="AD5" s="30" t="s">
        <v>73</v>
      </c>
      <c r="AE5" s="30" t="s">
        <v>73</v>
      </c>
      <c r="AF5" s="30" t="s">
        <v>70</v>
      </c>
    </row>
    <row r="6" spans="1:32">
      <c r="M6" s="1" t="s">
        <v>85</v>
      </c>
      <c r="N6" s="30" t="s">
        <v>70</v>
      </c>
      <c r="O6" s="32"/>
      <c r="P6" s="30" t="s">
        <v>70</v>
      </c>
      <c r="Q6" s="30" t="s">
        <v>70</v>
      </c>
      <c r="R6" s="30" t="s">
        <v>78</v>
      </c>
      <c r="S6" s="30" t="s">
        <v>70</v>
      </c>
      <c r="T6" s="30"/>
      <c r="U6" s="30" t="s">
        <v>70</v>
      </c>
      <c r="V6" s="30" t="s">
        <v>78</v>
      </c>
      <c r="W6" s="30" t="s">
        <v>70</v>
      </c>
      <c r="X6" s="32" t="s">
        <v>70</v>
      </c>
      <c r="Y6" s="30" t="s">
        <v>78</v>
      </c>
      <c r="Z6" s="30" t="s">
        <v>70</v>
      </c>
      <c r="AA6" s="30" t="s">
        <v>73</v>
      </c>
      <c r="AB6" s="30" t="s">
        <v>70</v>
      </c>
      <c r="AC6" s="30" t="s">
        <v>70</v>
      </c>
      <c r="AD6" s="30" t="s">
        <v>73</v>
      </c>
      <c r="AE6" s="30" t="s">
        <v>73</v>
      </c>
      <c r="AF6" s="30" t="s">
        <v>70</v>
      </c>
    </row>
    <row r="7" spans="1:32">
      <c r="A7" s="1" t="s">
        <v>86</v>
      </c>
      <c r="B7" s="1" t="s">
        <v>87</v>
      </c>
      <c r="C7" s="1">
        <v>100</v>
      </c>
      <c r="D7" s="1">
        <v>200</v>
      </c>
      <c r="E7" s="1">
        <v>400</v>
      </c>
      <c r="F7" s="1" t="s">
        <v>76</v>
      </c>
      <c r="G7" s="1" t="s">
        <v>77</v>
      </c>
      <c r="M7" s="1" t="s">
        <v>88</v>
      </c>
      <c r="N7" s="30" t="s">
        <v>70</v>
      </c>
      <c r="O7" s="32"/>
      <c r="P7" s="30" t="s">
        <v>70</v>
      </c>
      <c r="Q7" s="30"/>
      <c r="R7" s="30" t="s">
        <v>72</v>
      </c>
      <c r="S7" s="30" t="s">
        <v>70</v>
      </c>
      <c r="T7" s="30"/>
      <c r="U7" s="30" t="s">
        <v>70</v>
      </c>
      <c r="V7" s="30" t="s">
        <v>72</v>
      </c>
      <c r="W7" s="30" t="s">
        <v>70</v>
      </c>
      <c r="X7" s="32" t="s">
        <v>70</v>
      </c>
      <c r="Y7" s="30"/>
      <c r="Z7" s="30" t="s">
        <v>70</v>
      </c>
      <c r="AA7" s="30" t="s">
        <v>73</v>
      </c>
      <c r="AB7" s="30"/>
      <c r="AC7" s="30" t="s">
        <v>70</v>
      </c>
      <c r="AD7" s="30" t="s">
        <v>73</v>
      </c>
      <c r="AE7" s="30" t="s">
        <v>73</v>
      </c>
      <c r="AF7" s="30" t="s">
        <v>70</v>
      </c>
    </row>
    <row r="8" spans="1:32">
      <c r="A8" s="28">
        <v>42527</v>
      </c>
      <c r="B8" s="1" t="s">
        <v>89</v>
      </c>
      <c r="C8" s="1">
        <v>100</v>
      </c>
      <c r="D8" s="1">
        <v>200</v>
      </c>
      <c r="F8" s="1" t="s">
        <v>76</v>
      </c>
      <c r="S8" s="31" t="s">
        <v>90</v>
      </c>
      <c r="T8" t="s">
        <v>91</v>
      </c>
      <c r="AD8" s="31" t="s">
        <v>92</v>
      </c>
    </row>
    <row r="9" spans="1:32">
      <c r="A9" s="28"/>
      <c r="B9" s="1" t="s">
        <v>93</v>
      </c>
      <c r="S9" s="31" t="s">
        <v>94</v>
      </c>
    </row>
    <row r="10" spans="1:32">
      <c r="A10" s="28">
        <v>42530</v>
      </c>
      <c r="B10" s="1" t="s">
        <v>95</v>
      </c>
      <c r="K10" t="s">
        <v>96</v>
      </c>
      <c r="L10" t="s">
        <v>97</v>
      </c>
      <c r="M10" s="27" t="s">
        <v>98</v>
      </c>
      <c r="S10" s="31" t="s">
        <v>99</v>
      </c>
    </row>
    <row r="11" spans="1:32">
      <c r="A11" s="28">
        <v>42537</v>
      </c>
      <c r="B11" s="1" t="s">
        <v>100</v>
      </c>
      <c r="C11" s="1" t="s">
        <v>101</v>
      </c>
      <c r="D11" s="1" t="s">
        <v>102</v>
      </c>
      <c r="E11" s="1" t="s">
        <v>103</v>
      </c>
      <c r="F11" s="1" t="s">
        <v>104</v>
      </c>
      <c r="G11" s="1" t="s">
        <v>105</v>
      </c>
      <c r="M11" s="1" t="s">
        <v>106</v>
      </c>
      <c r="N11" s="30">
        <v>200</v>
      </c>
      <c r="O11" s="32"/>
      <c r="P11" s="30">
        <v>200</v>
      </c>
      <c r="Q11" s="30"/>
      <c r="R11" s="30">
        <v>100</v>
      </c>
      <c r="S11" s="30"/>
      <c r="T11" s="30"/>
      <c r="U11" s="30">
        <v>100</v>
      </c>
      <c r="V11" s="30">
        <v>100</v>
      </c>
      <c r="W11" s="30">
        <v>100</v>
      </c>
      <c r="X11" s="32"/>
      <c r="Y11" s="30"/>
      <c r="Z11" s="30"/>
      <c r="AA11" s="30"/>
      <c r="AB11" s="30">
        <v>200</v>
      </c>
      <c r="AC11" s="30"/>
      <c r="AD11" s="30"/>
      <c r="AE11" s="30"/>
      <c r="AF11" s="30"/>
    </row>
    <row r="12" spans="1:32">
      <c r="A12" s="1" t="s">
        <v>107</v>
      </c>
      <c r="B12" s="1" t="s">
        <v>108</v>
      </c>
      <c r="C12" s="1">
        <v>100</v>
      </c>
      <c r="D12" s="1">
        <v>200</v>
      </c>
      <c r="F12" s="1" t="s">
        <v>76</v>
      </c>
      <c r="G12" s="1" t="s">
        <v>77</v>
      </c>
      <c r="H12" s="1" t="s">
        <v>109</v>
      </c>
      <c r="W12">
        <v>200</v>
      </c>
    </row>
    <row r="13" spans="1:32">
      <c r="A13" s="28">
        <v>42543</v>
      </c>
      <c r="B13" s="1" t="s">
        <v>110</v>
      </c>
      <c r="C13" s="1">
        <v>100</v>
      </c>
      <c r="D13" s="1">
        <v>200</v>
      </c>
      <c r="M13" s="1" t="s">
        <v>111</v>
      </c>
      <c r="N13" s="30">
        <v>100</v>
      </c>
      <c r="O13" s="32"/>
      <c r="P13" s="30">
        <v>200</v>
      </c>
      <c r="Q13" s="30"/>
      <c r="R13" s="30"/>
      <c r="S13" s="30">
        <v>200</v>
      </c>
      <c r="T13" s="30"/>
      <c r="U13" s="30">
        <v>400</v>
      </c>
      <c r="V13" s="30">
        <v>100</v>
      </c>
      <c r="W13" s="30">
        <v>100</v>
      </c>
      <c r="X13" s="32"/>
      <c r="Y13" s="30"/>
      <c r="Z13" s="30"/>
      <c r="AA13" s="30"/>
      <c r="AB13" s="30">
        <v>200</v>
      </c>
      <c r="AC13" s="30"/>
      <c r="AD13" s="30"/>
      <c r="AE13" s="30"/>
      <c r="AF13" s="30"/>
    </row>
    <row r="14" spans="1:32">
      <c r="A14" s="28">
        <v>42545</v>
      </c>
      <c r="B14" s="1" t="s">
        <v>112</v>
      </c>
      <c r="C14" s="1">
        <v>100</v>
      </c>
      <c r="E14" s="1">
        <v>400</v>
      </c>
      <c r="F14" s="1" t="s">
        <v>76</v>
      </c>
      <c r="G14" s="1" t="s">
        <v>77</v>
      </c>
      <c r="W14">
        <v>200</v>
      </c>
    </row>
    <row r="15" spans="1:32">
      <c r="A15" s="28">
        <v>42549</v>
      </c>
      <c r="B15" s="1" t="s">
        <v>113</v>
      </c>
      <c r="C15" s="1">
        <v>100</v>
      </c>
      <c r="D15" s="1" t="s">
        <v>102</v>
      </c>
      <c r="E15" s="1">
        <v>400</v>
      </c>
      <c r="F15" s="1" t="s">
        <v>104</v>
      </c>
      <c r="G15" s="1" t="s">
        <v>105</v>
      </c>
      <c r="M15" s="1" t="s">
        <v>114</v>
      </c>
      <c r="N15" s="30">
        <v>400</v>
      </c>
      <c r="O15" s="32"/>
      <c r="P15" s="30">
        <v>200</v>
      </c>
      <c r="Q15" s="30"/>
      <c r="R15" s="30"/>
      <c r="S15" s="30">
        <v>200</v>
      </c>
      <c r="T15" s="30"/>
      <c r="U15" s="30"/>
      <c r="V15" s="30">
        <v>400</v>
      </c>
      <c r="W15" s="30">
        <v>400</v>
      </c>
      <c r="X15" s="30"/>
      <c r="Y15" s="30"/>
      <c r="Z15" s="30"/>
      <c r="AA15" s="30"/>
      <c r="AB15" s="30"/>
      <c r="AC15" s="30"/>
      <c r="AD15" s="30"/>
      <c r="AE15" s="30"/>
      <c r="AF15" s="30"/>
    </row>
    <row r="16" spans="1:32">
      <c r="P16">
        <v>400</v>
      </c>
      <c r="W16">
        <v>200</v>
      </c>
    </row>
    <row r="17" spans="1:32">
      <c r="A17" s="1" t="s">
        <v>115</v>
      </c>
      <c r="B17" s="1" t="s">
        <v>116</v>
      </c>
      <c r="C17" s="1">
        <v>100</v>
      </c>
      <c r="D17" s="1">
        <v>200</v>
      </c>
      <c r="E17" s="1">
        <v>400</v>
      </c>
      <c r="F17" s="1" t="s">
        <v>76</v>
      </c>
      <c r="G17" s="1" t="s">
        <v>77</v>
      </c>
      <c r="K17" t="s">
        <v>117</v>
      </c>
      <c r="L17" t="s">
        <v>118</v>
      </c>
      <c r="M17" s="1" t="s">
        <v>119</v>
      </c>
      <c r="N17" s="30"/>
      <c r="O17" s="32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</row>
    <row r="18" spans="1:32">
      <c r="A18" s="28">
        <v>42564</v>
      </c>
      <c r="B18" s="1" t="s">
        <v>120</v>
      </c>
      <c r="C18" s="1" t="s">
        <v>121</v>
      </c>
      <c r="K18" t="s">
        <v>122</v>
      </c>
      <c r="L18" t="s">
        <v>123</v>
      </c>
    </row>
    <row r="19" spans="1:32">
      <c r="A19" s="28">
        <v>42566</v>
      </c>
      <c r="B19" s="1" t="s">
        <v>124</v>
      </c>
      <c r="C19" s="1" t="s">
        <v>101</v>
      </c>
      <c r="D19" s="1">
        <v>400</v>
      </c>
      <c r="F19" s="1" t="s">
        <v>104</v>
      </c>
      <c r="K19" t="s">
        <v>125</v>
      </c>
      <c r="L19" t="s">
        <v>126</v>
      </c>
      <c r="M19" s="1" t="s">
        <v>127</v>
      </c>
      <c r="N19" s="30">
        <v>100</v>
      </c>
      <c r="O19" s="32"/>
      <c r="P19" s="30">
        <v>100</v>
      </c>
      <c r="Q19" s="30"/>
      <c r="R19" s="30"/>
      <c r="S19" s="30">
        <v>200</v>
      </c>
      <c r="T19" s="30"/>
      <c r="U19" s="30"/>
      <c r="V19" s="30"/>
      <c r="W19" s="30">
        <v>100</v>
      </c>
      <c r="X19" s="30"/>
      <c r="Y19" s="30"/>
      <c r="Z19" s="30"/>
      <c r="AA19" s="30"/>
      <c r="AB19" s="30"/>
      <c r="AC19" s="30"/>
      <c r="AD19" s="30"/>
      <c r="AE19" s="30"/>
      <c r="AF19" s="30"/>
    </row>
    <row r="20" spans="1:32">
      <c r="A20" s="28" t="s">
        <v>128</v>
      </c>
      <c r="B20" s="1" t="s">
        <v>129</v>
      </c>
      <c r="C20" s="1">
        <v>100</v>
      </c>
      <c r="D20" s="1">
        <v>200</v>
      </c>
      <c r="E20" s="1">
        <v>400</v>
      </c>
      <c r="F20" s="1" t="s">
        <v>76</v>
      </c>
      <c r="G20" s="1" t="s">
        <v>77</v>
      </c>
      <c r="N20">
        <v>200</v>
      </c>
      <c r="P20">
        <v>200</v>
      </c>
      <c r="W20">
        <v>200</v>
      </c>
    </row>
    <row r="21" spans="1:32">
      <c r="A21" s="28">
        <v>42578</v>
      </c>
      <c r="B21" s="1" t="s">
        <v>130</v>
      </c>
      <c r="M21" s="1" t="s">
        <v>131</v>
      </c>
      <c r="N21" s="30">
        <v>100</v>
      </c>
      <c r="O21" s="32"/>
      <c r="P21" s="30">
        <v>100</v>
      </c>
      <c r="Q21" s="30"/>
      <c r="R21" s="30"/>
      <c r="S21" s="30">
        <v>200</v>
      </c>
      <c r="T21" s="30"/>
      <c r="U21" s="30"/>
      <c r="V21" s="30"/>
      <c r="W21" s="30">
        <v>100</v>
      </c>
      <c r="X21" s="30"/>
      <c r="Y21" s="30"/>
      <c r="Z21" s="30"/>
      <c r="AA21" s="30"/>
      <c r="AB21" s="30"/>
      <c r="AC21" s="30"/>
      <c r="AD21" s="30"/>
      <c r="AE21" s="30"/>
      <c r="AF21" s="30"/>
    </row>
    <row r="22" spans="1:32">
      <c r="A22" s="28">
        <v>42582</v>
      </c>
      <c r="B22" s="1" t="s">
        <v>132</v>
      </c>
      <c r="C22" s="1">
        <v>100</v>
      </c>
      <c r="D22" s="1">
        <v>200</v>
      </c>
      <c r="F22" s="1" t="s">
        <v>76</v>
      </c>
      <c r="N22" t="s">
        <v>133</v>
      </c>
      <c r="P22" t="s">
        <v>133</v>
      </c>
      <c r="S22" t="s">
        <v>133</v>
      </c>
      <c r="W22" t="s">
        <v>133</v>
      </c>
    </row>
    <row r="23" spans="1:32">
      <c r="M23" s="1" t="s">
        <v>134</v>
      </c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</row>
    <row r="24" spans="1:32">
      <c r="A24" s="1" t="s">
        <v>135</v>
      </c>
      <c r="B24" s="1" t="s">
        <v>136</v>
      </c>
      <c r="C24" s="1" t="s">
        <v>137</v>
      </c>
      <c r="K24" t="s">
        <v>138</v>
      </c>
      <c r="L24" t="s">
        <v>139</v>
      </c>
    </row>
    <row r="25" spans="1:32">
      <c r="A25" s="28">
        <v>42595</v>
      </c>
      <c r="B25" s="1" t="s">
        <v>140</v>
      </c>
      <c r="M25" s="1" t="s">
        <v>141</v>
      </c>
      <c r="N25" s="30">
        <v>100</v>
      </c>
      <c r="O25" s="32"/>
      <c r="P25" s="30">
        <v>200</v>
      </c>
      <c r="Q25" s="30"/>
      <c r="R25" s="30">
        <v>200</v>
      </c>
      <c r="S25" s="30"/>
      <c r="T25" s="30"/>
      <c r="U25" s="30">
        <v>100</v>
      </c>
      <c r="V25" s="30">
        <v>200</v>
      </c>
      <c r="W25" s="30">
        <v>100</v>
      </c>
      <c r="X25" s="32"/>
      <c r="Y25" s="30"/>
      <c r="Z25" s="30"/>
      <c r="AA25" s="30"/>
      <c r="AB25" s="30">
        <v>100</v>
      </c>
      <c r="AC25" s="30"/>
      <c r="AD25" s="30"/>
      <c r="AE25" s="30"/>
      <c r="AF25" s="30"/>
    </row>
    <row r="26" spans="1:32">
      <c r="A26" s="28"/>
      <c r="B26" s="1" t="s">
        <v>142</v>
      </c>
      <c r="K26" t="s">
        <v>143</v>
      </c>
      <c r="L26" t="s">
        <v>144</v>
      </c>
      <c r="W26">
        <v>200</v>
      </c>
    </row>
    <row r="27" spans="1:32">
      <c r="A27" s="1" t="s">
        <v>145</v>
      </c>
      <c r="B27" s="1" t="s">
        <v>146</v>
      </c>
      <c r="C27" s="1" t="s">
        <v>147</v>
      </c>
      <c r="K27" t="s">
        <v>148</v>
      </c>
      <c r="L27" t="s">
        <v>149</v>
      </c>
      <c r="M27" s="1" t="s">
        <v>150</v>
      </c>
      <c r="N27" s="30"/>
      <c r="O27" s="32"/>
      <c r="P27" s="30">
        <v>200</v>
      </c>
      <c r="Q27" s="30"/>
      <c r="R27" s="30">
        <v>200</v>
      </c>
      <c r="S27" s="30"/>
      <c r="T27" s="30"/>
      <c r="U27" s="30">
        <v>100</v>
      </c>
      <c r="V27" s="30">
        <v>100</v>
      </c>
      <c r="W27" s="30">
        <v>100</v>
      </c>
      <c r="X27" s="32"/>
      <c r="Y27" s="30"/>
      <c r="Z27" s="30"/>
      <c r="AA27" s="30"/>
      <c r="AB27" s="30">
        <v>100</v>
      </c>
      <c r="AC27" s="30"/>
      <c r="AD27" s="30"/>
      <c r="AE27" s="30"/>
      <c r="AF27" s="30"/>
    </row>
    <row r="28" spans="1:32">
      <c r="W28">
        <v>200</v>
      </c>
    </row>
    <row r="29" spans="1:32">
      <c r="A29" s="28" t="s">
        <v>151</v>
      </c>
      <c r="B29" s="1" t="s">
        <v>152</v>
      </c>
      <c r="K29" t="s">
        <v>153</v>
      </c>
      <c r="L29" t="s">
        <v>154</v>
      </c>
      <c r="M29" s="1" t="s">
        <v>155</v>
      </c>
      <c r="N29" s="30" t="s">
        <v>156</v>
      </c>
      <c r="O29" s="32"/>
      <c r="P29" s="30" t="s">
        <v>156</v>
      </c>
      <c r="Q29" s="30"/>
      <c r="R29" s="30"/>
      <c r="S29" s="30" t="s">
        <v>156</v>
      </c>
      <c r="T29" s="30"/>
      <c r="U29" s="30" t="s">
        <v>156</v>
      </c>
      <c r="V29" s="30"/>
      <c r="W29" s="30" t="s">
        <v>156</v>
      </c>
      <c r="X29" s="32"/>
      <c r="Y29" s="30"/>
      <c r="Z29" s="30"/>
      <c r="AA29" s="30"/>
      <c r="AB29" s="30"/>
      <c r="AC29" s="30"/>
      <c r="AD29" s="30"/>
      <c r="AE29" s="30"/>
      <c r="AF29" s="30"/>
    </row>
    <row r="30" spans="1:32">
      <c r="N30">
        <v>200</v>
      </c>
      <c r="P30">
        <v>400</v>
      </c>
      <c r="S30">
        <v>200</v>
      </c>
      <c r="W30">
        <v>200</v>
      </c>
    </row>
    <row r="31" spans="1:32">
      <c r="M31" s="1" t="s">
        <v>157</v>
      </c>
      <c r="N31" s="30"/>
      <c r="O31" s="30"/>
      <c r="P31" s="30" t="s">
        <v>158</v>
      </c>
      <c r="Q31" s="30" t="s">
        <v>158</v>
      </c>
      <c r="R31" s="30"/>
      <c r="S31" s="30"/>
      <c r="T31" s="30"/>
      <c r="U31" s="30" t="s">
        <v>158</v>
      </c>
      <c r="V31" s="30" t="s">
        <v>158</v>
      </c>
      <c r="W31" s="30" t="s">
        <v>158</v>
      </c>
      <c r="X31" s="32"/>
      <c r="Y31" s="30"/>
      <c r="Z31" s="30"/>
      <c r="AA31" s="30"/>
      <c r="AB31" s="30"/>
      <c r="AC31" s="30"/>
      <c r="AD31" s="30"/>
      <c r="AE31" s="30"/>
      <c r="AF31" s="30"/>
    </row>
    <row r="32" spans="1:32">
      <c r="V32">
        <v>100</v>
      </c>
      <c r="W32">
        <v>100</v>
      </c>
    </row>
    <row r="33" spans="13:32">
      <c r="M33" s="1" t="s">
        <v>159</v>
      </c>
      <c r="N33" s="30"/>
      <c r="O33" s="32"/>
      <c r="P33" s="30"/>
      <c r="Q33" s="30"/>
      <c r="R33" s="30">
        <v>100</v>
      </c>
      <c r="S33" s="30"/>
      <c r="T33" s="30"/>
      <c r="U33" s="30"/>
      <c r="V33" s="30"/>
      <c r="W33" s="30"/>
      <c r="X33" s="32"/>
      <c r="Y33" s="30"/>
      <c r="Z33" s="30"/>
      <c r="AA33" s="30"/>
      <c r="AB33" s="30"/>
      <c r="AC33" s="30"/>
      <c r="AD33" s="30"/>
      <c r="AE33" s="30"/>
      <c r="AF33" s="3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425EF-BFCF-43D9-A40B-A02449FBE054}">
  <sheetPr codeName="Blad3"/>
  <dimension ref="A2:J26"/>
  <sheetViews>
    <sheetView workbookViewId="0">
      <selection activeCell="D23" sqref="D23"/>
    </sheetView>
  </sheetViews>
  <sheetFormatPr defaultRowHeight="15"/>
  <cols>
    <col min="1" max="1" width="8.85546875" style="1" customWidth="1"/>
    <col min="2" max="2" width="10.5703125" style="1" bestFit="1" customWidth="1"/>
  </cols>
  <sheetData>
    <row r="2" spans="1:10">
      <c r="A2" s="27" t="s">
        <v>160</v>
      </c>
      <c r="B2" s="27"/>
      <c r="C2" s="26" t="s">
        <v>72</v>
      </c>
      <c r="D2" s="26" t="s">
        <v>161</v>
      </c>
      <c r="E2" s="26" t="s">
        <v>162</v>
      </c>
      <c r="F2" s="26" t="s">
        <v>161</v>
      </c>
      <c r="G2" s="26" t="s">
        <v>163</v>
      </c>
      <c r="H2" s="26" t="s">
        <v>164</v>
      </c>
      <c r="I2" s="26" t="s">
        <v>165</v>
      </c>
    </row>
    <row r="3" spans="1:10">
      <c r="A3" s="1">
        <v>13</v>
      </c>
      <c r="C3" t="s">
        <v>166</v>
      </c>
      <c r="D3" t="s">
        <v>166</v>
      </c>
      <c r="E3" t="s">
        <v>166</v>
      </c>
      <c r="F3" t="s">
        <v>166</v>
      </c>
      <c r="G3" t="s">
        <v>166</v>
      </c>
      <c r="H3" t="s">
        <v>166</v>
      </c>
      <c r="I3" t="s">
        <v>166</v>
      </c>
    </row>
    <row r="4" spans="1:10">
      <c r="A4" s="1">
        <v>14</v>
      </c>
      <c r="B4" s="1" t="s">
        <v>167</v>
      </c>
      <c r="C4" t="s">
        <v>166</v>
      </c>
    </row>
    <row r="5" spans="1:10">
      <c r="A5" s="1">
        <v>15</v>
      </c>
      <c r="B5" s="1" t="s">
        <v>168</v>
      </c>
    </row>
    <row r="6" spans="1:10">
      <c r="A6" s="1">
        <v>16</v>
      </c>
      <c r="B6" s="1" t="s">
        <v>169</v>
      </c>
    </row>
    <row r="7" spans="1:10">
      <c r="A7" s="1">
        <v>17</v>
      </c>
      <c r="B7" s="1" t="s">
        <v>170</v>
      </c>
    </row>
    <row r="8" spans="1:10">
      <c r="A8" s="1">
        <v>18</v>
      </c>
      <c r="B8" s="1" t="s">
        <v>171</v>
      </c>
      <c r="J8" t="s">
        <v>172</v>
      </c>
    </row>
    <row r="9" spans="1:10">
      <c r="A9" s="1">
        <v>19</v>
      </c>
      <c r="B9" s="1" t="s">
        <v>173</v>
      </c>
    </row>
    <row r="10" spans="1:10">
      <c r="A10" s="1">
        <v>20</v>
      </c>
      <c r="B10" s="1" t="s">
        <v>174</v>
      </c>
      <c r="H10" t="s">
        <v>175</v>
      </c>
      <c r="J10" t="s">
        <v>176</v>
      </c>
    </row>
    <row r="11" spans="1:10">
      <c r="A11" s="1">
        <v>21</v>
      </c>
      <c r="B11" s="1" t="s">
        <v>177</v>
      </c>
      <c r="H11" t="s">
        <v>80</v>
      </c>
    </row>
    <row r="12" spans="1:10">
      <c r="A12" s="1">
        <v>22</v>
      </c>
      <c r="B12" s="1" t="s">
        <v>178</v>
      </c>
      <c r="H12" t="s">
        <v>179</v>
      </c>
      <c r="I12" t="s">
        <v>180</v>
      </c>
      <c r="J12" t="s">
        <v>87</v>
      </c>
    </row>
    <row r="13" spans="1:10">
      <c r="A13" s="1">
        <v>23</v>
      </c>
      <c r="B13" s="1" t="s">
        <v>181</v>
      </c>
    </row>
    <row r="14" spans="1:10">
      <c r="A14" s="1">
        <v>24</v>
      </c>
      <c r="B14" s="1" t="s">
        <v>182</v>
      </c>
      <c r="E14" t="s">
        <v>183</v>
      </c>
      <c r="F14" t="s">
        <v>184</v>
      </c>
      <c r="H14" t="s">
        <v>185</v>
      </c>
      <c r="I14" t="s">
        <v>185</v>
      </c>
    </row>
    <row r="15" spans="1:10">
      <c r="A15" s="1">
        <v>25</v>
      </c>
      <c r="B15" s="1" t="s">
        <v>186</v>
      </c>
      <c r="J15" t="s">
        <v>187</v>
      </c>
    </row>
    <row r="16" spans="1:10">
      <c r="A16" s="1">
        <v>26</v>
      </c>
      <c r="B16" s="1" t="s">
        <v>188</v>
      </c>
      <c r="G16" t="s">
        <v>189</v>
      </c>
      <c r="H16" t="s">
        <v>189</v>
      </c>
      <c r="I16" t="s">
        <v>189</v>
      </c>
    </row>
    <row r="17" spans="1:10">
      <c r="A17" s="1">
        <v>27</v>
      </c>
      <c r="B17" s="1" t="s">
        <v>190</v>
      </c>
      <c r="D17" t="s">
        <v>191</v>
      </c>
      <c r="E17" t="s">
        <v>191</v>
      </c>
      <c r="F17" t="s">
        <v>191</v>
      </c>
      <c r="G17" t="s">
        <v>191</v>
      </c>
      <c r="H17" t="s">
        <v>191</v>
      </c>
      <c r="I17" t="s">
        <v>191</v>
      </c>
      <c r="J17" t="s">
        <v>192</v>
      </c>
    </row>
    <row r="18" spans="1:10">
      <c r="A18" s="1">
        <v>28</v>
      </c>
      <c r="B18" s="1" t="s">
        <v>193</v>
      </c>
      <c r="E18" t="s">
        <v>120</v>
      </c>
      <c r="F18" t="s">
        <v>194</v>
      </c>
      <c r="G18" t="s">
        <v>194</v>
      </c>
      <c r="H18" t="s">
        <v>194</v>
      </c>
      <c r="I18" t="s">
        <v>194</v>
      </c>
      <c r="J18" t="s">
        <v>192</v>
      </c>
    </row>
    <row r="19" spans="1:10">
      <c r="A19" s="1">
        <v>29</v>
      </c>
      <c r="B19" s="1" t="s">
        <v>195</v>
      </c>
      <c r="E19" t="s">
        <v>196</v>
      </c>
      <c r="F19" t="s">
        <v>196</v>
      </c>
      <c r="G19" t="s">
        <v>196</v>
      </c>
      <c r="H19" t="s">
        <v>196</v>
      </c>
      <c r="I19" t="s">
        <v>196</v>
      </c>
    </row>
    <row r="20" spans="1:10">
      <c r="A20" s="1">
        <v>30</v>
      </c>
    </row>
    <row r="21" spans="1:10">
      <c r="A21" s="1">
        <v>31</v>
      </c>
    </row>
    <row r="22" spans="1:10">
      <c r="A22" s="1">
        <v>32</v>
      </c>
    </row>
    <row r="23" spans="1:10">
      <c r="A23" s="1">
        <v>33</v>
      </c>
    </row>
    <row r="24" spans="1:10">
      <c r="A24" s="1">
        <v>34</v>
      </c>
    </row>
    <row r="25" spans="1:10">
      <c r="A25" s="1">
        <v>35</v>
      </c>
    </row>
    <row r="26" spans="1:10">
      <c r="A26" s="1">
        <v>36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C41ED-4AB9-40C8-BCFE-127FAE907275}">
  <sheetPr codeName="Blad4"/>
  <dimension ref="A1:A27"/>
  <sheetViews>
    <sheetView workbookViewId="0">
      <selection activeCell="D11" sqref="D11"/>
    </sheetView>
  </sheetViews>
  <sheetFormatPr defaultRowHeight="15"/>
  <sheetData>
    <row r="1" spans="1:1">
      <c r="A1" s="26" t="s">
        <v>197</v>
      </c>
    </row>
    <row r="3" spans="1:1">
      <c r="A3" s="29" t="s">
        <v>198</v>
      </c>
    </row>
    <row r="4" spans="1:1">
      <c r="A4" s="29"/>
    </row>
    <row r="5" spans="1:1">
      <c r="A5" s="29" t="s">
        <v>199</v>
      </c>
    </row>
    <row r="6" spans="1:1">
      <c r="A6" s="29" t="s">
        <v>200</v>
      </c>
    </row>
    <row r="7" spans="1:1">
      <c r="A7" s="29" t="s">
        <v>201</v>
      </c>
    </row>
    <row r="9" spans="1:1">
      <c r="A9" s="26" t="s">
        <v>202</v>
      </c>
    </row>
    <row r="10" spans="1:1">
      <c r="A10" s="26"/>
    </row>
    <row r="11" spans="1:1">
      <c r="A11" s="26"/>
    </row>
    <row r="12" spans="1:1">
      <c r="A12" s="26"/>
    </row>
    <row r="13" spans="1:1">
      <c r="A13" s="26"/>
    </row>
    <row r="14" spans="1:1">
      <c r="A14" s="26" t="s">
        <v>203</v>
      </c>
    </row>
    <row r="15" spans="1:1">
      <c r="A15" s="26"/>
    </row>
    <row r="16" spans="1:1">
      <c r="A16" s="26"/>
    </row>
    <row r="17" spans="1:1">
      <c r="A17" s="26"/>
    </row>
    <row r="18" spans="1:1">
      <c r="A18" s="26"/>
    </row>
    <row r="19" spans="1:1">
      <c r="A19" s="26"/>
    </row>
    <row r="20" spans="1:1">
      <c r="A20" s="26" t="s">
        <v>204</v>
      </c>
    </row>
    <row r="21" spans="1:1">
      <c r="A21" s="26"/>
    </row>
    <row r="22" spans="1:1">
      <c r="A22" s="26"/>
    </row>
    <row r="23" spans="1:1">
      <c r="A23" s="26"/>
    </row>
    <row r="24" spans="1:1">
      <c r="A24" s="26"/>
    </row>
    <row r="25" spans="1:1">
      <c r="A25" s="26"/>
    </row>
    <row r="26" spans="1:1">
      <c r="A26" s="26" t="s">
        <v>205</v>
      </c>
    </row>
    <row r="27" spans="1:1">
      <c r="A27" s="26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8ED4A-D0EF-4B13-AB46-9AB06C1B91E2}">
  <dimension ref="A1:Z202"/>
  <sheetViews>
    <sheetView zoomScale="120" zoomScaleNormal="120" workbookViewId="0">
      <selection activeCell="G14" sqref="G14"/>
    </sheetView>
  </sheetViews>
  <sheetFormatPr defaultRowHeight="15"/>
  <cols>
    <col min="12" max="12" width="8.85546875" customWidth="1"/>
    <col min="17" max="17" width="23.7109375" hidden="1" customWidth="1"/>
    <col min="18" max="18" width="10.140625" hidden="1" customWidth="1"/>
    <col min="19" max="19" width="5.28515625" hidden="1" customWidth="1"/>
    <col min="20" max="20" width="9.7109375" hidden="1" customWidth="1"/>
    <col min="21" max="21" width="2.85546875" hidden="1" customWidth="1"/>
    <col min="22" max="22" width="20.140625" hidden="1" customWidth="1"/>
    <col min="23" max="23" width="4.85546875" hidden="1" customWidth="1"/>
    <col min="24" max="24" width="5.28515625" hidden="1" customWidth="1"/>
    <col min="25" max="25" width="9.7109375" hidden="1" customWidth="1"/>
    <col min="26" max="26" width="2.85546875" hidden="1" customWidth="1"/>
    <col min="27" max="28" width="0" hidden="1" customWidth="1"/>
  </cols>
  <sheetData>
    <row r="1" spans="1:16" ht="21">
      <c r="A1" s="188" t="s">
        <v>206</v>
      </c>
      <c r="B1" s="188"/>
      <c r="C1" s="37"/>
      <c r="D1" s="38"/>
      <c r="E1" s="37"/>
      <c r="F1" s="37"/>
      <c r="G1" s="37"/>
      <c r="H1" s="189" t="s">
        <v>207</v>
      </c>
      <c r="I1" s="38"/>
      <c r="J1" s="188" t="s">
        <v>208</v>
      </c>
      <c r="K1" s="37" t="s">
        <v>209</v>
      </c>
      <c r="L1" s="37"/>
      <c r="M1" s="37" t="s">
        <v>210</v>
      </c>
      <c r="N1" s="37"/>
      <c r="O1" s="38"/>
      <c r="P1" s="38"/>
    </row>
    <row r="2" spans="1:16" ht="15.75">
      <c r="A2" s="206" t="s">
        <v>211</v>
      </c>
      <c r="B2" s="207"/>
      <c r="C2" s="207"/>
      <c r="D2" s="206"/>
      <c r="E2" s="208"/>
      <c r="F2" s="206" t="s">
        <v>212</v>
      </c>
      <c r="G2" s="207"/>
      <c r="H2" s="207"/>
      <c r="I2" s="206"/>
      <c r="J2" s="208"/>
      <c r="K2" s="207"/>
      <c r="L2" s="208"/>
      <c r="M2" s="208"/>
      <c r="N2" s="206"/>
      <c r="O2" s="208"/>
      <c r="P2" s="316"/>
    </row>
    <row r="3" spans="1:16" ht="17.45" customHeight="1">
      <c r="A3" s="67" t="s">
        <v>213</v>
      </c>
      <c r="B3" s="37"/>
      <c r="C3" s="191"/>
      <c r="D3" s="190"/>
      <c r="E3" s="175"/>
      <c r="F3" s="41" t="s">
        <v>214</v>
      </c>
      <c r="G3" s="37"/>
      <c r="I3" s="38"/>
      <c r="J3" s="37"/>
      <c r="K3" s="37"/>
      <c r="L3" s="194"/>
      <c r="M3" s="194"/>
      <c r="N3" s="194"/>
      <c r="O3" s="194"/>
      <c r="P3" s="194"/>
    </row>
    <row r="4" spans="1:16" ht="15.75">
      <c r="A4" s="192" t="s">
        <v>215</v>
      </c>
      <c r="B4" s="37"/>
      <c r="C4" s="193" t="s">
        <v>216</v>
      </c>
      <c r="D4" s="192"/>
      <c r="E4" s="37"/>
      <c r="F4" s="193" t="s">
        <v>217</v>
      </c>
      <c r="G4" s="193"/>
      <c r="H4" s="193" t="s">
        <v>218</v>
      </c>
      <c r="I4" s="38"/>
      <c r="J4" s="37"/>
      <c r="K4" s="193" t="s">
        <v>219</v>
      </c>
      <c r="L4" s="37"/>
      <c r="M4" s="194"/>
      <c r="N4" s="193" t="s">
        <v>220</v>
      </c>
      <c r="O4" s="194"/>
      <c r="P4" s="194"/>
    </row>
    <row r="5" spans="1:16" ht="21">
      <c r="A5" s="190"/>
      <c r="B5" s="191"/>
      <c r="C5" s="191"/>
      <c r="D5" s="190"/>
      <c r="E5" s="175"/>
      <c r="F5" s="188"/>
      <c r="G5" s="37"/>
      <c r="H5" s="37"/>
      <c r="I5" s="38"/>
      <c r="J5" s="37"/>
      <c r="K5" s="37"/>
      <c r="L5" s="37"/>
      <c r="M5" s="194"/>
      <c r="N5" s="37"/>
      <c r="O5" s="37"/>
      <c r="P5" s="37"/>
    </row>
    <row r="6" spans="1:16" ht="21">
      <c r="A6" s="190"/>
      <c r="B6" s="191"/>
      <c r="C6" s="191"/>
      <c r="D6" s="190"/>
      <c r="E6" s="175"/>
      <c r="F6" s="188"/>
      <c r="G6" s="37"/>
      <c r="H6" s="37"/>
      <c r="I6" s="38"/>
      <c r="J6" s="37"/>
      <c r="K6" s="37"/>
      <c r="L6" s="37"/>
      <c r="M6" s="194"/>
      <c r="N6" s="194"/>
      <c r="O6" s="194"/>
      <c r="P6" s="194"/>
    </row>
    <row r="7" spans="1:16" ht="21">
      <c r="A7" s="190"/>
      <c r="B7" s="191"/>
      <c r="C7" s="191"/>
      <c r="D7" s="190"/>
      <c r="E7" s="175"/>
      <c r="F7" s="188"/>
      <c r="G7" s="37"/>
      <c r="H7" s="37"/>
      <c r="I7" s="38"/>
      <c r="J7" s="37"/>
      <c r="K7" s="37"/>
      <c r="L7" s="194"/>
      <c r="M7" s="37"/>
      <c r="N7" s="37"/>
      <c r="O7" s="37"/>
      <c r="P7" s="38"/>
    </row>
    <row r="8" spans="1:16" ht="21">
      <c r="A8" s="190"/>
      <c r="B8" s="191"/>
      <c r="C8" s="191"/>
      <c r="D8" s="190"/>
      <c r="E8" s="175"/>
      <c r="F8" s="188"/>
      <c r="G8" s="37"/>
      <c r="H8" s="37"/>
      <c r="I8" s="38"/>
      <c r="J8" s="37"/>
      <c r="K8" s="37"/>
      <c r="L8" s="37"/>
      <c r="M8" s="37"/>
      <c r="N8" s="37"/>
      <c r="O8" s="37"/>
      <c r="P8" s="38"/>
    </row>
    <row r="9" spans="1:16" ht="21.75" thickBot="1">
      <c r="A9" s="190"/>
      <c r="B9" s="191"/>
      <c r="C9" s="191"/>
      <c r="D9" s="190"/>
      <c r="E9" s="175"/>
      <c r="F9" s="188"/>
      <c r="G9" s="37"/>
      <c r="H9" s="37"/>
      <c r="I9" s="38"/>
      <c r="J9" s="37"/>
      <c r="K9" s="37"/>
      <c r="L9" s="37"/>
      <c r="M9" s="37"/>
      <c r="N9" s="37"/>
      <c r="O9" s="37"/>
      <c r="P9" s="38"/>
    </row>
    <row r="10" spans="1:16" ht="15.75">
      <c r="A10" s="204" t="s">
        <v>221</v>
      </c>
      <c r="B10" s="204"/>
      <c r="C10" s="204"/>
      <c r="D10" s="67"/>
      <c r="E10" s="26"/>
      <c r="F10" s="205" t="s">
        <v>222</v>
      </c>
      <c r="G10" s="205"/>
      <c r="H10" s="212"/>
      <c r="I10" s="205" t="s">
        <v>223</v>
      </c>
      <c r="J10" s="41"/>
      <c r="K10" s="404"/>
      <c r="L10" s="405"/>
      <c r="M10" s="406"/>
      <c r="N10" s="406"/>
      <c r="O10" s="407"/>
      <c r="P10" s="37"/>
    </row>
    <row r="11" spans="1:16" ht="15.75">
      <c r="A11" s="213" t="s">
        <v>224</v>
      </c>
      <c r="B11" s="193"/>
      <c r="C11" s="192"/>
      <c r="D11" s="192" t="s">
        <v>225</v>
      </c>
      <c r="E11" s="193"/>
      <c r="F11" s="193" t="s">
        <v>226</v>
      </c>
      <c r="G11" s="193"/>
      <c r="H11" s="193"/>
      <c r="I11" s="193"/>
      <c r="J11" s="195"/>
      <c r="K11" s="184"/>
      <c r="L11" s="37"/>
      <c r="M11" s="194"/>
      <c r="N11" s="194"/>
      <c r="O11" s="408"/>
      <c r="P11" s="37"/>
    </row>
    <row r="12" spans="1:16">
      <c r="A12" s="193" t="s">
        <v>227</v>
      </c>
      <c r="B12" s="193"/>
      <c r="C12" s="193"/>
      <c r="D12" s="192"/>
      <c r="F12" s="193" t="s">
        <v>228</v>
      </c>
      <c r="G12" s="193"/>
      <c r="H12" s="37"/>
      <c r="I12" s="37"/>
      <c r="J12" s="192" t="s">
        <v>229</v>
      </c>
      <c r="K12" s="184"/>
      <c r="L12" s="37"/>
      <c r="M12" s="37"/>
      <c r="N12" s="37"/>
      <c r="O12" s="135"/>
      <c r="P12" s="37"/>
    </row>
    <row r="13" spans="1:16">
      <c r="A13" s="193" t="s">
        <v>230</v>
      </c>
      <c r="B13" s="193"/>
      <c r="C13" s="192"/>
      <c r="D13" s="192" t="s">
        <v>231</v>
      </c>
      <c r="E13" s="193"/>
      <c r="F13" s="193" t="s">
        <v>232</v>
      </c>
      <c r="G13" s="193"/>
      <c r="H13" s="193"/>
      <c r="I13" s="192"/>
      <c r="J13" s="193" t="s">
        <v>233</v>
      </c>
      <c r="K13" s="184"/>
      <c r="L13" s="37"/>
      <c r="M13" s="37"/>
      <c r="N13" s="37"/>
      <c r="O13" s="409"/>
      <c r="P13" s="37"/>
    </row>
    <row r="14" spans="1:16">
      <c r="A14" s="193" t="s">
        <v>234</v>
      </c>
      <c r="B14" s="193"/>
      <c r="C14" s="193"/>
      <c r="D14" s="192" t="s">
        <v>235</v>
      </c>
      <c r="E14" s="193"/>
      <c r="F14" s="213" t="s">
        <v>236</v>
      </c>
      <c r="G14" s="193"/>
      <c r="H14" s="193"/>
      <c r="J14" s="193" t="s">
        <v>237</v>
      </c>
      <c r="K14" s="136"/>
      <c r="L14" s="37"/>
      <c r="M14" s="37"/>
      <c r="N14" s="37"/>
      <c r="O14" s="409"/>
      <c r="P14" s="37"/>
    </row>
    <row r="15" spans="1:16" ht="15.75" thickBot="1">
      <c r="A15" s="217"/>
      <c r="B15" s="218"/>
      <c r="C15" s="218"/>
      <c r="D15" s="219"/>
      <c r="E15" s="218"/>
      <c r="F15" s="217" t="s">
        <v>238</v>
      </c>
      <c r="G15" s="218"/>
      <c r="H15" s="218"/>
      <c r="I15" s="219"/>
      <c r="J15" s="220"/>
      <c r="K15" s="410"/>
      <c r="L15" s="137"/>
      <c r="M15" s="137"/>
      <c r="N15" s="137"/>
      <c r="O15" s="202"/>
      <c r="P15" s="37"/>
    </row>
    <row r="16" spans="1:16" ht="15.75" hidden="1" thickBot="1">
      <c r="A16" s="37"/>
      <c r="B16" s="37"/>
      <c r="C16" s="37"/>
      <c r="D16" s="38"/>
      <c r="E16" s="37"/>
      <c r="F16" s="37"/>
      <c r="G16" s="37"/>
      <c r="H16" s="37"/>
      <c r="I16" s="38"/>
      <c r="J16" s="37"/>
      <c r="K16" s="37"/>
      <c r="L16" s="37"/>
      <c r="M16" s="37"/>
      <c r="N16" s="37"/>
      <c r="O16" s="38"/>
      <c r="P16" s="38"/>
    </row>
    <row r="17" spans="1:16" hidden="1">
      <c r="A17" s="221" t="s">
        <v>239</v>
      </c>
      <c r="B17" s="222"/>
      <c r="C17" s="222" t="s">
        <v>240</v>
      </c>
      <c r="D17" s="223"/>
      <c r="E17" s="224"/>
      <c r="F17" s="221" t="s">
        <v>241</v>
      </c>
      <c r="G17" s="222"/>
      <c r="H17" s="222" t="s">
        <v>240</v>
      </c>
      <c r="I17" s="223"/>
      <c r="J17" s="224"/>
      <c r="K17" s="248" t="s">
        <v>242</v>
      </c>
      <c r="L17" s="254" t="s">
        <v>243</v>
      </c>
      <c r="M17" s="254"/>
      <c r="N17" s="249"/>
      <c r="O17" s="250"/>
      <c r="P17" s="37"/>
    </row>
    <row r="18" spans="1:16" hidden="1">
      <c r="A18" s="198" t="s">
        <v>244</v>
      </c>
      <c r="B18" s="132"/>
      <c r="C18" s="132" t="s">
        <v>245</v>
      </c>
      <c r="D18" s="226" t="s">
        <v>246</v>
      </c>
      <c r="E18" s="132" t="s">
        <v>247</v>
      </c>
      <c r="F18" s="198" t="s">
        <v>248</v>
      </c>
      <c r="G18" s="132"/>
      <c r="H18" s="132" t="s">
        <v>249</v>
      </c>
      <c r="I18" s="226">
        <v>0.55000000000000004</v>
      </c>
      <c r="J18" s="132" t="s">
        <v>247</v>
      </c>
      <c r="K18" s="253" t="s">
        <v>250</v>
      </c>
      <c r="L18" s="205" t="s">
        <v>251</v>
      </c>
      <c r="M18" s="212"/>
      <c r="N18" s="212"/>
      <c r="O18" s="251"/>
      <c r="P18" s="37"/>
    </row>
    <row r="19" spans="1:16" hidden="1">
      <c r="A19" s="198" t="s">
        <v>252</v>
      </c>
      <c r="B19" s="132"/>
      <c r="C19" s="132" t="s">
        <v>253</v>
      </c>
      <c r="D19" s="226">
        <v>0.65</v>
      </c>
      <c r="E19" s="132" t="s">
        <v>254</v>
      </c>
      <c r="F19" s="198" t="s">
        <v>255</v>
      </c>
      <c r="G19" s="132"/>
      <c r="H19" s="132" t="s">
        <v>253</v>
      </c>
      <c r="I19" s="226">
        <v>0.65</v>
      </c>
      <c r="J19" s="132" t="s">
        <v>254</v>
      </c>
      <c r="K19" s="136" t="s">
        <v>256</v>
      </c>
      <c r="L19" s="37"/>
      <c r="M19" s="37"/>
      <c r="N19" s="37"/>
      <c r="O19" s="203" t="s">
        <v>257</v>
      </c>
      <c r="P19" s="37"/>
    </row>
    <row r="20" spans="1:16" hidden="1">
      <c r="A20" s="198"/>
      <c r="B20" s="132"/>
      <c r="C20" s="132" t="s">
        <v>258</v>
      </c>
      <c r="D20" s="226">
        <v>0.8</v>
      </c>
      <c r="E20" s="132" t="s">
        <v>254</v>
      </c>
      <c r="F20" s="198"/>
      <c r="G20" s="132"/>
      <c r="H20" s="132" t="s">
        <v>258</v>
      </c>
      <c r="I20" s="226">
        <v>0.8</v>
      </c>
      <c r="J20" s="132" t="s">
        <v>254</v>
      </c>
      <c r="K20" s="136"/>
      <c r="L20" s="37"/>
      <c r="M20" s="37"/>
      <c r="N20" s="37"/>
      <c r="O20" s="135"/>
      <c r="P20" s="37"/>
    </row>
    <row r="21" spans="1:16" hidden="1">
      <c r="A21" s="227" t="s">
        <v>259</v>
      </c>
      <c r="B21" s="228"/>
      <c r="C21" s="228"/>
      <c r="D21" s="228"/>
      <c r="E21" s="228"/>
      <c r="F21" s="227" t="s">
        <v>260</v>
      </c>
      <c r="G21" s="228"/>
      <c r="H21" s="228"/>
      <c r="I21" s="229"/>
      <c r="J21" s="228"/>
      <c r="K21" s="136" t="s">
        <v>261</v>
      </c>
      <c r="L21" s="37"/>
      <c r="M21" s="37"/>
      <c r="N21" s="37"/>
      <c r="O21" s="135" t="s">
        <v>262</v>
      </c>
      <c r="P21" s="37"/>
    </row>
    <row r="22" spans="1:16" hidden="1">
      <c r="A22" s="198" t="s">
        <v>263</v>
      </c>
      <c r="B22" s="132"/>
      <c r="C22" s="132" t="s">
        <v>258</v>
      </c>
      <c r="D22" s="226">
        <v>0.8</v>
      </c>
      <c r="E22" s="132" t="s">
        <v>254</v>
      </c>
      <c r="F22" s="198" t="s">
        <v>264</v>
      </c>
      <c r="G22" s="132"/>
      <c r="H22" s="132" t="s">
        <v>265</v>
      </c>
      <c r="I22" s="226" t="s">
        <v>266</v>
      </c>
      <c r="J22" s="132" t="s">
        <v>254</v>
      </c>
      <c r="K22" s="136" t="s">
        <v>267</v>
      </c>
      <c r="L22" s="37"/>
      <c r="M22" s="37"/>
      <c r="N22" s="37"/>
      <c r="O22" s="135"/>
      <c r="P22" s="37"/>
    </row>
    <row r="23" spans="1:16" hidden="1">
      <c r="A23" s="198" t="s">
        <v>268</v>
      </c>
      <c r="B23" s="132"/>
      <c r="C23" s="132" t="s">
        <v>258</v>
      </c>
      <c r="D23" s="226" t="s">
        <v>269</v>
      </c>
      <c r="E23" s="132" t="s">
        <v>254</v>
      </c>
      <c r="F23" s="198" t="s">
        <v>270</v>
      </c>
      <c r="G23" s="132"/>
      <c r="H23" s="132" t="s">
        <v>271</v>
      </c>
      <c r="I23" s="226" t="s">
        <v>272</v>
      </c>
      <c r="J23" s="132" t="s">
        <v>247</v>
      </c>
      <c r="K23" s="252"/>
      <c r="L23" s="37"/>
      <c r="M23" s="37"/>
      <c r="N23" s="37"/>
      <c r="O23" s="135" t="s">
        <v>273</v>
      </c>
      <c r="P23" s="37"/>
    </row>
    <row r="24" spans="1:16" hidden="1">
      <c r="A24" s="198"/>
      <c r="B24" s="132"/>
      <c r="C24" s="132"/>
      <c r="D24" s="231"/>
      <c r="E24" s="132"/>
      <c r="F24" s="198"/>
      <c r="G24" s="132"/>
      <c r="H24" s="132"/>
      <c r="I24" s="226"/>
      <c r="J24" s="132"/>
      <c r="K24" s="136" t="s">
        <v>274</v>
      </c>
      <c r="L24" s="37"/>
      <c r="M24" s="37"/>
      <c r="N24" s="37"/>
      <c r="O24" s="135" t="s">
        <v>275</v>
      </c>
      <c r="P24" s="37"/>
    </row>
    <row r="25" spans="1:16" hidden="1">
      <c r="A25" s="198"/>
      <c r="B25" s="132"/>
      <c r="C25" s="132"/>
      <c r="D25" s="226"/>
      <c r="E25" s="132"/>
      <c r="F25" s="198"/>
      <c r="G25" s="132"/>
      <c r="H25" s="132"/>
      <c r="I25" s="226"/>
      <c r="J25" s="132"/>
      <c r="K25" s="136" t="s">
        <v>276</v>
      </c>
      <c r="L25" s="37"/>
      <c r="M25" s="37"/>
      <c r="N25" s="37"/>
      <c r="O25" s="135" t="s">
        <v>262</v>
      </c>
      <c r="P25" s="37"/>
    </row>
    <row r="26" spans="1:16" hidden="1">
      <c r="A26" s="227" t="s">
        <v>277</v>
      </c>
      <c r="B26" s="228"/>
      <c r="C26" s="228"/>
      <c r="D26" s="229"/>
      <c r="E26" s="228"/>
      <c r="F26" s="227" t="s">
        <v>278</v>
      </c>
      <c r="G26" s="228"/>
      <c r="H26" s="228"/>
      <c r="I26" s="229"/>
      <c r="J26" s="228"/>
      <c r="K26" s="136" t="s">
        <v>279</v>
      </c>
      <c r="L26" s="37"/>
      <c r="M26" s="37"/>
      <c r="N26" s="37"/>
      <c r="O26" s="135" t="s">
        <v>262</v>
      </c>
      <c r="P26" s="37"/>
    </row>
    <row r="27" spans="1:16" hidden="1">
      <c r="A27" s="198" t="s">
        <v>280</v>
      </c>
      <c r="B27" s="132"/>
      <c r="C27" s="132" t="s">
        <v>265</v>
      </c>
      <c r="D27" s="231" t="s">
        <v>281</v>
      </c>
      <c r="E27" s="132" t="s">
        <v>282</v>
      </c>
      <c r="F27" s="198" t="s">
        <v>283</v>
      </c>
      <c r="G27" s="132"/>
      <c r="H27" s="132" t="s">
        <v>284</v>
      </c>
      <c r="I27" s="226">
        <v>0.6</v>
      </c>
      <c r="J27" s="132" t="s">
        <v>247</v>
      </c>
      <c r="K27" s="136" t="s">
        <v>285</v>
      </c>
      <c r="L27" s="37"/>
      <c r="M27" s="37"/>
      <c r="N27" s="37"/>
      <c r="O27" s="135" t="s">
        <v>262</v>
      </c>
      <c r="P27" s="37"/>
    </row>
    <row r="28" spans="1:16" hidden="1">
      <c r="A28" s="198" t="s">
        <v>286</v>
      </c>
      <c r="B28" s="132"/>
      <c r="C28" s="132" t="s">
        <v>287</v>
      </c>
      <c r="D28" s="226" t="s">
        <v>246</v>
      </c>
      <c r="E28" s="132" t="s">
        <v>282</v>
      </c>
      <c r="F28" s="198"/>
      <c r="G28" s="132"/>
      <c r="H28" s="132" t="s">
        <v>265</v>
      </c>
      <c r="I28" s="226">
        <v>0.75</v>
      </c>
      <c r="J28" s="132" t="s">
        <v>247</v>
      </c>
      <c r="K28" s="136" t="s">
        <v>288</v>
      </c>
      <c r="L28" s="37"/>
      <c r="M28" s="37"/>
      <c r="N28" s="37"/>
      <c r="O28" s="135" t="s">
        <v>289</v>
      </c>
      <c r="P28" s="37"/>
    </row>
    <row r="29" spans="1:16" ht="15.75" hidden="1" thickBot="1">
      <c r="A29" s="198" t="s">
        <v>290</v>
      </c>
      <c r="B29" s="132"/>
      <c r="C29" s="132" t="s">
        <v>291</v>
      </c>
      <c r="D29" s="231"/>
      <c r="E29" s="132" t="s">
        <v>282</v>
      </c>
      <c r="F29" s="198" t="s">
        <v>292</v>
      </c>
      <c r="G29" s="132"/>
      <c r="H29" s="132" t="s">
        <v>293</v>
      </c>
      <c r="I29" s="231"/>
      <c r="J29" s="132" t="s">
        <v>282</v>
      </c>
      <c r="K29" s="196" t="s">
        <v>294</v>
      </c>
      <c r="L29" s="137"/>
      <c r="M29" s="137"/>
      <c r="N29" s="137"/>
      <c r="O29" s="202"/>
      <c r="P29" s="37"/>
    </row>
    <row r="30" spans="1:16" hidden="1">
      <c r="A30" s="198"/>
      <c r="B30" s="132"/>
      <c r="C30" s="132"/>
      <c r="D30" s="226"/>
      <c r="E30" s="132"/>
      <c r="F30" s="198"/>
      <c r="G30" s="132"/>
      <c r="H30" s="132"/>
      <c r="I30" s="231"/>
      <c r="J30" s="197"/>
      <c r="K30" s="37"/>
      <c r="L30" s="37"/>
      <c r="M30" s="37"/>
      <c r="N30" s="37"/>
      <c r="O30" s="37"/>
      <c r="P30" s="37"/>
    </row>
    <row r="31" spans="1:16" hidden="1">
      <c r="A31" s="198" t="s">
        <v>295</v>
      </c>
      <c r="B31" s="132"/>
      <c r="C31" s="132" t="s">
        <v>296</v>
      </c>
      <c r="D31" s="226" t="s">
        <v>246</v>
      </c>
      <c r="E31" s="132" t="s">
        <v>297</v>
      </c>
      <c r="F31" s="198" t="s">
        <v>298</v>
      </c>
      <c r="G31" s="132"/>
      <c r="H31" s="132" t="s">
        <v>299</v>
      </c>
      <c r="I31" s="231" t="s">
        <v>300</v>
      </c>
      <c r="J31" s="197" t="s">
        <v>282</v>
      </c>
      <c r="K31" s="37"/>
      <c r="L31" s="37"/>
      <c r="M31" s="37"/>
      <c r="N31" s="37"/>
      <c r="O31" s="37"/>
      <c r="P31" s="37"/>
    </row>
    <row r="32" spans="1:16" hidden="1">
      <c r="A32" s="232"/>
      <c r="B32" s="132"/>
      <c r="C32" s="132"/>
      <c r="D32" s="226"/>
      <c r="E32" s="132"/>
      <c r="F32" s="198"/>
      <c r="G32" s="132"/>
      <c r="H32" s="132"/>
      <c r="I32" s="231"/>
      <c r="J32" s="197"/>
      <c r="K32" s="37"/>
      <c r="L32" s="37"/>
      <c r="M32" s="37"/>
      <c r="N32" s="37"/>
      <c r="O32" s="37"/>
      <c r="P32" s="37"/>
    </row>
    <row r="33" spans="1:16" hidden="1">
      <c r="A33" s="232" t="s">
        <v>301</v>
      </c>
      <c r="B33" s="132"/>
      <c r="C33" s="132"/>
      <c r="D33" s="226"/>
      <c r="E33" s="132"/>
      <c r="F33" s="232" t="s">
        <v>301</v>
      </c>
      <c r="G33" s="132"/>
      <c r="H33" s="132"/>
      <c r="I33" s="231"/>
      <c r="J33" s="197"/>
      <c r="K33" s="37"/>
      <c r="L33" s="37"/>
      <c r="M33" s="37"/>
      <c r="N33" s="37"/>
      <c r="O33" s="37"/>
      <c r="P33" s="37"/>
    </row>
    <row r="34" spans="1:16" hidden="1">
      <c r="A34" s="198" t="s">
        <v>302</v>
      </c>
      <c r="B34" s="132"/>
      <c r="C34" s="132" t="s">
        <v>303</v>
      </c>
      <c r="D34" s="226"/>
      <c r="E34" s="132" t="s">
        <v>282</v>
      </c>
      <c r="F34" s="198" t="s">
        <v>304</v>
      </c>
      <c r="G34" s="132"/>
      <c r="H34" s="132" t="s">
        <v>305</v>
      </c>
      <c r="I34" s="226" t="s">
        <v>306</v>
      </c>
      <c r="J34" s="197" t="s">
        <v>282</v>
      </c>
      <c r="K34" s="37"/>
      <c r="L34" s="37"/>
      <c r="M34" s="37"/>
      <c r="N34" s="37"/>
      <c r="O34" s="37"/>
      <c r="P34" s="37"/>
    </row>
    <row r="35" spans="1:16" hidden="1">
      <c r="A35" s="198" t="s">
        <v>307</v>
      </c>
      <c r="B35" s="132"/>
      <c r="C35" s="132" t="s">
        <v>265</v>
      </c>
      <c r="D35" s="226" t="s">
        <v>306</v>
      </c>
      <c r="E35" s="132" t="s">
        <v>282</v>
      </c>
      <c r="F35" s="198"/>
      <c r="G35" s="132"/>
      <c r="H35" s="132"/>
      <c r="I35" s="226"/>
      <c r="J35" s="197"/>
      <c r="K35" s="37"/>
      <c r="L35" s="37"/>
      <c r="M35" s="37"/>
      <c r="N35" s="37"/>
      <c r="O35" s="37"/>
      <c r="P35" s="37"/>
    </row>
    <row r="36" spans="1:16" hidden="1">
      <c r="A36" s="233" t="s">
        <v>308</v>
      </c>
      <c r="B36" s="234"/>
      <c r="C36" s="234"/>
      <c r="D36" s="235"/>
      <c r="E36" s="234"/>
      <c r="F36" s="236" t="s">
        <v>309</v>
      </c>
      <c r="G36" s="237"/>
      <c r="H36" s="237"/>
      <c r="I36" s="238"/>
      <c r="J36" s="239"/>
      <c r="K36" s="37"/>
      <c r="L36" s="37"/>
      <c r="M36" s="37"/>
      <c r="N36" s="37"/>
      <c r="O36" s="37"/>
      <c r="P36" s="37"/>
    </row>
    <row r="37" spans="1:16" hidden="1">
      <c r="A37" s="221" t="s">
        <v>239</v>
      </c>
      <c r="B37" s="222"/>
      <c r="C37" s="222" t="s">
        <v>310</v>
      </c>
      <c r="D37" s="223"/>
      <c r="E37" s="224"/>
      <c r="F37" s="256" t="s">
        <v>241</v>
      </c>
      <c r="G37" s="240"/>
      <c r="H37" s="240" t="s">
        <v>310</v>
      </c>
      <c r="I37" s="241" t="s">
        <v>311</v>
      </c>
      <c r="J37" s="242"/>
      <c r="K37" s="37"/>
      <c r="L37" s="37"/>
      <c r="M37" s="37"/>
      <c r="N37" s="37"/>
      <c r="O37" s="37"/>
      <c r="P37" s="37"/>
    </row>
    <row r="38" spans="1:16" hidden="1">
      <c r="A38" s="198" t="s">
        <v>244</v>
      </c>
      <c r="B38" s="132"/>
      <c r="C38" s="132" t="s">
        <v>245</v>
      </c>
      <c r="D38" s="226" t="s">
        <v>312</v>
      </c>
      <c r="E38" s="132" t="s">
        <v>247</v>
      </c>
      <c r="F38" s="198" t="s">
        <v>248</v>
      </c>
      <c r="G38" s="132"/>
      <c r="H38" s="132" t="s">
        <v>253</v>
      </c>
      <c r="I38" s="226">
        <v>0.6</v>
      </c>
      <c r="J38" s="197" t="s">
        <v>247</v>
      </c>
      <c r="K38" s="37"/>
      <c r="L38" s="37"/>
      <c r="M38" s="37"/>
      <c r="N38" s="37"/>
      <c r="O38" s="37"/>
      <c r="P38" s="37"/>
    </row>
    <row r="39" spans="1:16" hidden="1">
      <c r="A39" s="198" t="s">
        <v>252</v>
      </c>
      <c r="B39" s="132"/>
      <c r="C39" s="132" t="s">
        <v>253</v>
      </c>
      <c r="D39" s="226">
        <v>0.7</v>
      </c>
      <c r="E39" s="132" t="s">
        <v>254</v>
      </c>
      <c r="F39" s="198" t="s">
        <v>255</v>
      </c>
      <c r="G39" s="132"/>
      <c r="H39" s="132" t="s">
        <v>253</v>
      </c>
      <c r="I39" s="226">
        <v>0.7</v>
      </c>
      <c r="J39" s="197" t="s">
        <v>254</v>
      </c>
      <c r="K39" s="37"/>
      <c r="L39" s="37"/>
      <c r="M39" s="37"/>
      <c r="N39" s="37"/>
      <c r="O39" s="37"/>
      <c r="P39" s="37"/>
    </row>
    <row r="40" spans="1:16" hidden="1">
      <c r="A40" s="198"/>
      <c r="B40" s="132"/>
      <c r="C40" s="132" t="s">
        <v>313</v>
      </c>
      <c r="D40" s="226">
        <v>0.8</v>
      </c>
      <c r="E40" s="132" t="s">
        <v>254</v>
      </c>
      <c r="F40" s="198"/>
      <c r="G40" s="132"/>
      <c r="H40" s="132" t="s">
        <v>314</v>
      </c>
      <c r="I40" s="226">
        <v>0.8</v>
      </c>
      <c r="J40" s="197" t="s">
        <v>254</v>
      </c>
      <c r="K40" s="37"/>
      <c r="L40" s="37"/>
      <c r="M40" s="37"/>
      <c r="N40" s="37"/>
      <c r="O40" s="37"/>
      <c r="P40" s="37"/>
    </row>
    <row r="41" spans="1:16" hidden="1">
      <c r="A41" s="198"/>
      <c r="B41" s="132"/>
      <c r="C41" s="132"/>
      <c r="D41" s="226"/>
      <c r="E41" s="132"/>
      <c r="F41" s="198"/>
      <c r="G41" s="132"/>
      <c r="H41" s="132" t="s">
        <v>315</v>
      </c>
      <c r="I41" s="226">
        <v>0.9</v>
      </c>
      <c r="J41" s="197" t="s">
        <v>297</v>
      </c>
      <c r="K41" s="37"/>
      <c r="L41" s="37"/>
      <c r="M41" s="37"/>
      <c r="N41" s="37"/>
      <c r="O41" s="37"/>
      <c r="P41" s="37"/>
    </row>
    <row r="42" spans="1:16" hidden="1">
      <c r="A42" s="227" t="s">
        <v>259</v>
      </c>
      <c r="B42" s="228"/>
      <c r="C42" s="228"/>
      <c r="D42" s="228"/>
      <c r="E42" s="228"/>
      <c r="F42" s="227" t="s">
        <v>260</v>
      </c>
      <c r="G42" s="228"/>
      <c r="H42" s="228"/>
      <c r="I42" s="229"/>
      <c r="J42" s="230"/>
      <c r="K42" s="37"/>
      <c r="L42" s="37"/>
      <c r="M42" s="37"/>
      <c r="N42" s="37"/>
      <c r="O42" s="37"/>
      <c r="P42" s="37"/>
    </row>
    <row r="43" spans="1:16" hidden="1">
      <c r="A43" s="198" t="s">
        <v>263</v>
      </c>
      <c r="B43" s="132"/>
      <c r="C43" s="132" t="s">
        <v>258</v>
      </c>
      <c r="D43" s="226">
        <v>0.85</v>
      </c>
      <c r="E43" s="132" t="s">
        <v>254</v>
      </c>
      <c r="F43" s="199" t="s">
        <v>316</v>
      </c>
      <c r="G43" s="132"/>
      <c r="H43" s="132" t="s">
        <v>317</v>
      </c>
      <c r="I43" s="226" t="s">
        <v>318</v>
      </c>
      <c r="J43" s="197" t="s">
        <v>254</v>
      </c>
      <c r="K43" s="37"/>
      <c r="L43" s="37"/>
      <c r="M43" s="37"/>
      <c r="N43" s="37"/>
      <c r="O43" s="37"/>
      <c r="P43" s="37"/>
    </row>
    <row r="44" spans="1:16" hidden="1">
      <c r="A44" s="198" t="s">
        <v>268</v>
      </c>
      <c r="B44" s="132"/>
      <c r="C44" s="132" t="s">
        <v>258</v>
      </c>
      <c r="D44" s="226" t="s">
        <v>269</v>
      </c>
      <c r="E44" s="132" t="s">
        <v>254</v>
      </c>
      <c r="F44" s="199"/>
      <c r="G44" s="132"/>
      <c r="H44" s="132" t="s">
        <v>319</v>
      </c>
      <c r="I44" s="226" t="s">
        <v>320</v>
      </c>
      <c r="J44" s="197" t="s">
        <v>254</v>
      </c>
      <c r="K44" s="37"/>
      <c r="L44" s="37"/>
      <c r="M44" s="37"/>
      <c r="N44" s="37"/>
      <c r="O44" s="37"/>
      <c r="P44" s="37"/>
    </row>
    <row r="45" spans="1:16" hidden="1">
      <c r="A45" s="198"/>
      <c r="B45" s="132"/>
      <c r="C45" s="132"/>
      <c r="D45" s="231"/>
      <c r="E45" s="132"/>
      <c r="F45" s="199"/>
      <c r="G45" s="132"/>
      <c r="H45" s="132" t="s">
        <v>319</v>
      </c>
      <c r="I45" s="226" t="s">
        <v>272</v>
      </c>
      <c r="J45" s="197" t="s">
        <v>254</v>
      </c>
      <c r="K45" s="37"/>
      <c r="L45" s="37"/>
      <c r="M45" s="37"/>
      <c r="N45" s="37"/>
      <c r="O45" s="37"/>
      <c r="P45" s="37"/>
    </row>
    <row r="46" spans="1:16" hidden="1">
      <c r="A46" s="198"/>
      <c r="B46" s="132"/>
      <c r="C46" s="132"/>
      <c r="D46" s="226"/>
      <c r="E46" s="132"/>
      <c r="F46" s="198"/>
      <c r="G46" s="132"/>
      <c r="H46" s="132" t="s">
        <v>319</v>
      </c>
      <c r="I46" s="226" t="s">
        <v>321</v>
      </c>
      <c r="J46" s="197" t="s">
        <v>254</v>
      </c>
      <c r="K46" s="37"/>
      <c r="L46" s="37"/>
      <c r="M46" s="37"/>
      <c r="N46" s="37"/>
      <c r="O46" s="37"/>
      <c r="P46" s="37"/>
    </row>
    <row r="47" spans="1:16" hidden="1">
      <c r="A47" s="227" t="s">
        <v>277</v>
      </c>
      <c r="B47" s="228"/>
      <c r="C47" s="228"/>
      <c r="D47" s="229"/>
      <c r="E47" s="228"/>
      <c r="F47" s="227" t="s">
        <v>278</v>
      </c>
      <c r="G47" s="228"/>
      <c r="H47" s="228"/>
      <c r="I47" s="229"/>
      <c r="J47" s="230"/>
      <c r="K47" s="37"/>
      <c r="L47" s="37"/>
      <c r="M47" s="37"/>
      <c r="N47" s="37"/>
      <c r="O47" s="37"/>
      <c r="P47" s="37"/>
    </row>
    <row r="48" spans="1:16" hidden="1">
      <c r="A48" s="198" t="s">
        <v>280</v>
      </c>
      <c r="B48" s="132"/>
      <c r="C48" s="132" t="s">
        <v>265</v>
      </c>
      <c r="D48" s="231" t="s">
        <v>281</v>
      </c>
      <c r="E48" s="132" t="s">
        <v>282</v>
      </c>
      <c r="F48" s="198" t="s">
        <v>283</v>
      </c>
      <c r="G48" s="132"/>
      <c r="H48" s="132" t="s">
        <v>253</v>
      </c>
      <c r="I48" s="226">
        <v>0.7</v>
      </c>
      <c r="J48" s="197" t="s">
        <v>254</v>
      </c>
      <c r="K48" s="37"/>
      <c r="L48" s="37"/>
      <c r="M48" s="37"/>
      <c r="N48" s="37"/>
      <c r="O48" s="37"/>
      <c r="P48" s="37"/>
    </row>
    <row r="49" spans="1:16" hidden="1">
      <c r="A49" s="198" t="s">
        <v>286</v>
      </c>
      <c r="B49" s="132"/>
      <c r="C49" s="132" t="s">
        <v>287</v>
      </c>
      <c r="D49" s="226" t="s">
        <v>246</v>
      </c>
      <c r="E49" s="132" t="s">
        <v>282</v>
      </c>
      <c r="F49" s="198"/>
      <c r="G49" s="132"/>
      <c r="H49" s="132" t="s">
        <v>319</v>
      </c>
      <c r="I49" s="226">
        <v>0.8</v>
      </c>
      <c r="J49" s="197" t="s">
        <v>254</v>
      </c>
      <c r="K49" s="37"/>
      <c r="L49" s="37"/>
      <c r="M49" s="37"/>
      <c r="N49" s="37"/>
      <c r="O49" s="37"/>
      <c r="P49" s="37"/>
    </row>
    <row r="50" spans="1:16" hidden="1">
      <c r="A50" s="198" t="s">
        <v>290</v>
      </c>
      <c r="B50" s="132"/>
      <c r="C50" s="132" t="s">
        <v>291</v>
      </c>
      <c r="D50" s="231"/>
      <c r="E50" s="132" t="s">
        <v>282</v>
      </c>
      <c r="F50" s="198"/>
      <c r="G50" s="132"/>
      <c r="H50" s="132" t="s">
        <v>322</v>
      </c>
      <c r="I50" s="226">
        <v>0.9</v>
      </c>
      <c r="J50" s="197" t="s">
        <v>297</v>
      </c>
      <c r="K50" s="37"/>
      <c r="L50" s="37"/>
      <c r="M50" s="37"/>
      <c r="N50" s="37"/>
      <c r="O50" s="37"/>
      <c r="P50" s="37"/>
    </row>
    <row r="51" spans="1:16" hidden="1">
      <c r="A51" s="232"/>
      <c r="B51" s="132"/>
      <c r="C51" s="132"/>
      <c r="D51" s="226"/>
      <c r="E51" s="132"/>
      <c r="F51" s="198" t="s">
        <v>292</v>
      </c>
      <c r="G51" s="132"/>
      <c r="H51" s="132" t="s">
        <v>265</v>
      </c>
      <c r="I51" s="231"/>
      <c r="J51" s="197" t="s">
        <v>282</v>
      </c>
      <c r="K51" s="37"/>
      <c r="L51" s="37"/>
      <c r="M51" s="37"/>
      <c r="N51" s="37"/>
      <c r="O51" s="37"/>
      <c r="P51" s="37"/>
    </row>
    <row r="52" spans="1:16" hidden="1">
      <c r="A52" s="198" t="s">
        <v>295</v>
      </c>
      <c r="B52" s="132"/>
      <c r="C52" s="132" t="s">
        <v>296</v>
      </c>
      <c r="D52" s="226" t="s">
        <v>246</v>
      </c>
      <c r="E52" s="132" t="s">
        <v>297</v>
      </c>
      <c r="F52" s="198" t="s">
        <v>298</v>
      </c>
      <c r="G52" s="132"/>
      <c r="H52" s="132" t="s">
        <v>299</v>
      </c>
      <c r="I52" s="231" t="s">
        <v>300</v>
      </c>
      <c r="J52" s="197" t="s">
        <v>282</v>
      </c>
      <c r="K52" s="37"/>
      <c r="L52" s="37"/>
      <c r="M52" s="37"/>
      <c r="N52" s="37"/>
      <c r="O52" s="37"/>
      <c r="P52" s="37"/>
    </row>
    <row r="53" spans="1:16" hidden="1">
      <c r="A53" s="232"/>
      <c r="B53" s="132"/>
      <c r="C53" s="132"/>
      <c r="D53" s="226"/>
      <c r="E53" s="132"/>
      <c r="F53" s="198"/>
      <c r="G53" s="132"/>
      <c r="H53" s="132"/>
      <c r="I53" s="231"/>
      <c r="J53" s="197"/>
      <c r="K53" s="37"/>
      <c r="L53" s="37"/>
      <c r="M53" s="37"/>
      <c r="N53" s="37"/>
      <c r="O53" s="37"/>
      <c r="P53" s="37"/>
    </row>
    <row r="54" spans="1:16" hidden="1">
      <c r="A54" s="232" t="s">
        <v>301</v>
      </c>
      <c r="B54" s="132"/>
      <c r="C54" s="132"/>
      <c r="D54" s="226"/>
      <c r="E54" s="132"/>
      <c r="F54" s="232" t="s">
        <v>301</v>
      </c>
      <c r="G54" s="132"/>
      <c r="H54" s="132"/>
      <c r="I54" s="231"/>
      <c r="J54" s="197"/>
      <c r="K54" s="37"/>
      <c r="L54" s="37"/>
      <c r="M54" s="37"/>
      <c r="N54" s="37"/>
      <c r="O54" s="37"/>
      <c r="P54" s="37"/>
    </row>
    <row r="55" spans="1:16" hidden="1">
      <c r="A55" s="198" t="s">
        <v>302</v>
      </c>
      <c r="B55" s="132"/>
      <c r="C55" s="132" t="s">
        <v>303</v>
      </c>
      <c r="D55" s="226"/>
      <c r="E55" s="132" t="s">
        <v>282</v>
      </c>
      <c r="F55" s="198" t="s">
        <v>304</v>
      </c>
      <c r="G55" s="132"/>
      <c r="H55" s="132" t="s">
        <v>305</v>
      </c>
      <c r="I55" s="226" t="s">
        <v>306</v>
      </c>
      <c r="J55" s="197" t="s">
        <v>282</v>
      </c>
      <c r="K55" s="37"/>
      <c r="L55" s="37"/>
      <c r="M55" s="37"/>
      <c r="N55" s="37"/>
      <c r="O55" s="37"/>
      <c r="P55" s="37"/>
    </row>
    <row r="56" spans="1:16" hidden="1">
      <c r="A56" s="198" t="s">
        <v>307</v>
      </c>
      <c r="B56" s="132"/>
      <c r="C56" s="132" t="s">
        <v>265</v>
      </c>
      <c r="D56" s="226" t="s">
        <v>306</v>
      </c>
      <c r="E56" s="132" t="s">
        <v>282</v>
      </c>
      <c r="F56" s="198"/>
      <c r="G56" s="132"/>
      <c r="H56" s="132"/>
      <c r="I56" s="226"/>
      <c r="J56" s="197"/>
      <c r="K56" s="37"/>
      <c r="L56" s="37"/>
      <c r="M56" s="37"/>
      <c r="N56" s="37"/>
      <c r="O56" s="37"/>
      <c r="P56" s="37"/>
    </row>
    <row r="57" spans="1:16" hidden="1">
      <c r="A57" s="233" t="s">
        <v>323</v>
      </c>
      <c r="B57" s="234"/>
      <c r="C57" s="234"/>
      <c r="D57" s="235"/>
      <c r="E57" s="234"/>
      <c r="F57" s="236" t="s">
        <v>324</v>
      </c>
      <c r="G57" s="237"/>
      <c r="H57" s="237"/>
      <c r="I57" s="238"/>
      <c r="J57" s="239"/>
      <c r="K57" s="37"/>
      <c r="L57" s="37"/>
      <c r="M57" s="37"/>
      <c r="N57" s="37"/>
      <c r="O57" s="37"/>
      <c r="P57" s="37"/>
    </row>
    <row r="58" spans="1:16" hidden="1">
      <c r="A58" s="215" t="s">
        <v>239</v>
      </c>
      <c r="B58" s="214"/>
      <c r="C58" s="214" t="s">
        <v>325</v>
      </c>
      <c r="D58" s="243" t="s">
        <v>326</v>
      </c>
      <c r="E58" s="244"/>
      <c r="F58" s="221" t="s">
        <v>241</v>
      </c>
      <c r="G58" s="222"/>
      <c r="H58" s="222" t="s">
        <v>325</v>
      </c>
      <c r="I58" s="223"/>
      <c r="J58" s="225"/>
      <c r="K58" s="37"/>
      <c r="L58" s="37"/>
      <c r="M58" s="37"/>
      <c r="N58" s="37"/>
      <c r="O58" s="37"/>
      <c r="P58" s="37"/>
    </row>
    <row r="59" spans="1:16" hidden="1">
      <c r="A59" s="198" t="s">
        <v>244</v>
      </c>
      <c r="B59" s="132"/>
      <c r="C59" s="132" t="s">
        <v>327</v>
      </c>
      <c r="D59" s="226" t="s">
        <v>312</v>
      </c>
      <c r="E59" s="132" t="s">
        <v>247</v>
      </c>
      <c r="F59" s="198" t="s">
        <v>248</v>
      </c>
      <c r="G59" s="132"/>
      <c r="H59" s="132" t="s">
        <v>249</v>
      </c>
      <c r="I59" s="226">
        <v>0.6</v>
      </c>
      <c r="J59" s="197" t="s">
        <v>247</v>
      </c>
      <c r="K59" s="37"/>
      <c r="L59" s="37"/>
      <c r="M59" s="37"/>
      <c r="N59" s="37"/>
      <c r="O59" s="37"/>
      <c r="P59" s="37"/>
    </row>
    <row r="60" spans="1:16" hidden="1">
      <c r="A60" s="198" t="s">
        <v>252</v>
      </c>
      <c r="B60" s="132"/>
      <c r="C60" s="132" t="s">
        <v>327</v>
      </c>
      <c r="D60" s="226">
        <v>0.65</v>
      </c>
      <c r="E60" s="132" t="s">
        <v>254</v>
      </c>
      <c r="F60" s="198" t="s">
        <v>255</v>
      </c>
      <c r="G60" s="132"/>
      <c r="H60" s="132" t="s">
        <v>253</v>
      </c>
      <c r="I60" s="226">
        <v>0.7</v>
      </c>
      <c r="J60" s="197" t="s">
        <v>254</v>
      </c>
      <c r="K60" s="37"/>
      <c r="L60" s="37"/>
      <c r="M60" s="37"/>
      <c r="N60" s="37"/>
      <c r="O60" s="37"/>
      <c r="P60" s="37"/>
    </row>
    <row r="61" spans="1:16" hidden="1">
      <c r="A61" s="198" t="s">
        <v>328</v>
      </c>
      <c r="B61" s="132"/>
      <c r="C61" s="132" t="s">
        <v>327</v>
      </c>
      <c r="D61" s="226">
        <v>0.75</v>
      </c>
      <c r="E61" s="132" t="s">
        <v>254</v>
      </c>
      <c r="F61" s="198"/>
      <c r="G61" s="132"/>
      <c r="H61" s="132" t="s">
        <v>313</v>
      </c>
      <c r="I61" s="226">
        <v>0.82499999999999996</v>
      </c>
      <c r="J61" s="197" t="s">
        <v>254</v>
      </c>
      <c r="K61" s="37"/>
      <c r="L61" s="37"/>
      <c r="M61" s="37"/>
      <c r="N61" s="37"/>
      <c r="O61" s="37"/>
      <c r="P61" s="37"/>
    </row>
    <row r="62" spans="1:16" hidden="1">
      <c r="A62" s="227" t="s">
        <v>259</v>
      </c>
      <c r="B62" s="228"/>
      <c r="C62" s="228"/>
      <c r="D62" s="228"/>
      <c r="E62" s="228"/>
      <c r="F62" s="227" t="s">
        <v>260</v>
      </c>
      <c r="G62" s="228"/>
      <c r="H62" s="228"/>
      <c r="I62" s="229"/>
      <c r="J62" s="230"/>
      <c r="K62" s="37"/>
      <c r="L62" s="37"/>
      <c r="M62" s="37"/>
      <c r="N62" s="37"/>
      <c r="O62" s="37"/>
      <c r="P62" s="37"/>
    </row>
    <row r="63" spans="1:16" hidden="1">
      <c r="A63" s="198" t="s">
        <v>263</v>
      </c>
      <c r="B63" s="132"/>
      <c r="C63" s="132" t="s">
        <v>329</v>
      </c>
      <c r="D63" s="226">
        <v>0.7</v>
      </c>
      <c r="E63" s="132" t="s">
        <v>254</v>
      </c>
      <c r="F63" s="198" t="s">
        <v>264</v>
      </c>
      <c r="G63" s="132"/>
      <c r="H63" s="132" t="s">
        <v>265</v>
      </c>
      <c r="I63" s="226" t="s">
        <v>272</v>
      </c>
      <c r="J63" s="197" t="s">
        <v>254</v>
      </c>
      <c r="K63" s="37"/>
      <c r="L63" s="37"/>
      <c r="M63" s="37"/>
      <c r="N63" s="37"/>
      <c r="O63" s="37"/>
      <c r="P63" s="37"/>
    </row>
    <row r="64" spans="1:16" hidden="1">
      <c r="A64" s="199"/>
      <c r="B64" s="132"/>
      <c r="C64" s="132" t="s">
        <v>265</v>
      </c>
      <c r="D64" s="226">
        <v>0.75</v>
      </c>
      <c r="E64" s="132" t="s">
        <v>254</v>
      </c>
      <c r="F64" s="198" t="s">
        <v>270</v>
      </c>
      <c r="G64" s="132"/>
      <c r="H64" s="132" t="s">
        <v>287</v>
      </c>
      <c r="I64" s="226" t="s">
        <v>272</v>
      </c>
      <c r="J64" s="197" t="s">
        <v>247</v>
      </c>
      <c r="K64" s="37"/>
      <c r="L64" s="37"/>
      <c r="M64" s="37"/>
      <c r="N64" s="37"/>
      <c r="O64" s="37"/>
      <c r="P64" s="37"/>
    </row>
    <row r="65" spans="1:16" hidden="1">
      <c r="A65" s="198" t="s">
        <v>268</v>
      </c>
      <c r="B65" s="132"/>
      <c r="C65" s="132" t="s">
        <v>258</v>
      </c>
      <c r="D65" s="226" t="s">
        <v>330</v>
      </c>
      <c r="E65" s="132" t="s">
        <v>254</v>
      </c>
      <c r="F65" s="198"/>
      <c r="G65" s="132"/>
      <c r="H65" s="132"/>
      <c r="I65" s="226"/>
      <c r="J65" s="197"/>
      <c r="K65" s="37"/>
      <c r="L65" s="37"/>
      <c r="M65" s="37"/>
      <c r="N65" s="37"/>
      <c r="O65" s="37"/>
      <c r="P65" s="37"/>
    </row>
    <row r="66" spans="1:16" hidden="1">
      <c r="A66" s="198"/>
      <c r="B66" s="132"/>
      <c r="C66" s="132"/>
      <c r="D66" s="231"/>
      <c r="E66" s="132"/>
      <c r="F66" s="198"/>
      <c r="G66" s="132"/>
      <c r="H66" s="132"/>
      <c r="I66" s="226"/>
      <c r="J66" s="197"/>
      <c r="K66" s="37"/>
      <c r="L66" s="37"/>
      <c r="M66" s="37"/>
      <c r="N66" s="37"/>
      <c r="O66" s="37"/>
      <c r="P66" s="37"/>
    </row>
    <row r="67" spans="1:16" hidden="1">
      <c r="A67" s="227" t="s">
        <v>277</v>
      </c>
      <c r="B67" s="228"/>
      <c r="C67" s="228"/>
      <c r="D67" s="229"/>
      <c r="E67" s="228"/>
      <c r="F67" s="227" t="s">
        <v>278</v>
      </c>
      <c r="G67" s="228"/>
      <c r="H67" s="228"/>
      <c r="I67" s="229"/>
      <c r="J67" s="230"/>
      <c r="K67" s="37"/>
      <c r="L67" s="37"/>
      <c r="M67" s="37"/>
      <c r="N67" s="37"/>
      <c r="O67" s="37"/>
      <c r="P67" s="37"/>
    </row>
    <row r="68" spans="1:16" hidden="1">
      <c r="A68" s="198" t="s">
        <v>331</v>
      </c>
      <c r="B68" s="132"/>
      <c r="C68" s="132" t="s">
        <v>265</v>
      </c>
      <c r="D68" s="231" t="s">
        <v>281</v>
      </c>
      <c r="E68" s="132" t="s">
        <v>282</v>
      </c>
      <c r="F68" s="198" t="s">
        <v>283</v>
      </c>
      <c r="G68" s="132"/>
      <c r="H68" s="132" t="s">
        <v>317</v>
      </c>
      <c r="I68" s="226">
        <v>0.7</v>
      </c>
      <c r="J68" s="197" t="s">
        <v>247</v>
      </c>
      <c r="K68" s="37"/>
      <c r="L68" s="37"/>
      <c r="M68" s="37"/>
      <c r="N68" s="37"/>
      <c r="O68" s="37"/>
      <c r="P68" s="37"/>
    </row>
    <row r="69" spans="1:16" hidden="1">
      <c r="A69" s="198" t="s">
        <v>286</v>
      </c>
      <c r="B69" s="132"/>
      <c r="C69" s="132" t="s">
        <v>287</v>
      </c>
      <c r="D69" s="226" t="s">
        <v>246</v>
      </c>
      <c r="E69" s="132" t="s">
        <v>282</v>
      </c>
      <c r="F69" s="198"/>
      <c r="G69" s="132"/>
      <c r="H69" s="132" t="s">
        <v>313</v>
      </c>
      <c r="I69" s="226">
        <v>0.82499999999999996</v>
      </c>
      <c r="J69" s="197" t="s">
        <v>254</v>
      </c>
      <c r="K69" s="37"/>
      <c r="L69" s="37"/>
      <c r="M69" s="37"/>
      <c r="N69" s="37"/>
      <c r="O69" s="37"/>
      <c r="P69" s="37"/>
    </row>
    <row r="70" spans="1:16" hidden="1">
      <c r="A70" s="198" t="s">
        <v>290</v>
      </c>
      <c r="B70" s="132"/>
      <c r="C70" s="132" t="s">
        <v>291</v>
      </c>
      <c r="D70" s="231"/>
      <c r="E70" s="132" t="s">
        <v>282</v>
      </c>
      <c r="F70" s="198" t="s">
        <v>332</v>
      </c>
      <c r="G70" s="132"/>
      <c r="H70" s="132" t="s">
        <v>245</v>
      </c>
      <c r="I70" s="231"/>
      <c r="J70" s="197" t="s">
        <v>282</v>
      </c>
      <c r="K70" s="37"/>
      <c r="L70" s="37"/>
      <c r="M70" s="37"/>
      <c r="N70" s="37"/>
      <c r="O70" s="37"/>
      <c r="P70" s="37"/>
    </row>
    <row r="71" spans="1:16" hidden="1">
      <c r="A71" s="232"/>
      <c r="B71" s="132"/>
      <c r="C71" s="132"/>
      <c r="D71" s="226"/>
      <c r="E71" s="132"/>
      <c r="F71" s="198"/>
      <c r="G71" s="132"/>
      <c r="H71" s="132"/>
      <c r="I71" s="231"/>
      <c r="J71" s="197"/>
      <c r="K71" s="37"/>
      <c r="L71" s="37"/>
      <c r="M71" s="37"/>
      <c r="N71" s="37"/>
      <c r="O71" s="37"/>
      <c r="P71" s="37"/>
    </row>
    <row r="72" spans="1:16" hidden="1">
      <c r="A72" s="198" t="s">
        <v>295</v>
      </c>
      <c r="B72" s="132"/>
      <c r="C72" s="132" t="s">
        <v>296</v>
      </c>
      <c r="D72" s="226" t="s">
        <v>333</v>
      </c>
      <c r="E72" s="132" t="s">
        <v>297</v>
      </c>
      <c r="F72" s="198" t="s">
        <v>298</v>
      </c>
      <c r="G72" s="132"/>
      <c r="H72" s="132" t="s">
        <v>299</v>
      </c>
      <c r="I72" s="231" t="s">
        <v>300</v>
      </c>
      <c r="J72" s="197" t="s">
        <v>282</v>
      </c>
      <c r="K72" s="37"/>
      <c r="L72" s="37"/>
      <c r="M72" s="37"/>
      <c r="N72" s="37"/>
      <c r="O72" s="37"/>
      <c r="P72" s="37"/>
    </row>
    <row r="73" spans="1:16" hidden="1">
      <c r="A73" s="232" t="s">
        <v>301</v>
      </c>
      <c r="B73" s="132"/>
      <c r="C73" s="132"/>
      <c r="D73" s="226"/>
      <c r="E73" s="132"/>
      <c r="F73" s="232" t="s">
        <v>301</v>
      </c>
      <c r="G73" s="132"/>
      <c r="H73" s="132"/>
      <c r="I73" s="231"/>
      <c r="J73" s="197"/>
      <c r="K73" s="37"/>
      <c r="L73" s="37"/>
      <c r="M73" s="37"/>
      <c r="N73" s="37"/>
      <c r="O73" s="37"/>
      <c r="P73" s="37"/>
    </row>
    <row r="74" spans="1:16" hidden="1">
      <c r="A74" s="198" t="s">
        <v>302</v>
      </c>
      <c r="B74" s="132"/>
      <c r="C74" s="132" t="s">
        <v>303</v>
      </c>
      <c r="D74" s="226"/>
      <c r="E74" s="132" t="s">
        <v>282</v>
      </c>
      <c r="F74" s="198" t="s">
        <v>304</v>
      </c>
      <c r="G74" s="132"/>
      <c r="H74" s="132" t="s">
        <v>305</v>
      </c>
      <c r="I74" s="226" t="s">
        <v>306</v>
      </c>
      <c r="J74" s="197" t="s">
        <v>282</v>
      </c>
      <c r="K74" s="37"/>
      <c r="L74" s="37"/>
      <c r="M74" s="37"/>
      <c r="N74" s="37"/>
      <c r="O74" s="37"/>
      <c r="P74" s="37"/>
    </row>
    <row r="75" spans="1:16" hidden="1">
      <c r="A75" s="198" t="s">
        <v>307</v>
      </c>
      <c r="B75" s="132"/>
      <c r="C75" s="132" t="s">
        <v>265</v>
      </c>
      <c r="D75" s="226" t="s">
        <v>306</v>
      </c>
      <c r="E75" s="132" t="s">
        <v>282</v>
      </c>
      <c r="F75" s="198"/>
      <c r="G75" s="132"/>
      <c r="H75" s="132"/>
      <c r="I75" s="226"/>
      <c r="J75" s="197"/>
      <c r="K75" s="37"/>
      <c r="L75" s="37"/>
      <c r="M75" s="37"/>
      <c r="N75" s="37"/>
      <c r="O75" s="37"/>
      <c r="P75" s="37"/>
    </row>
    <row r="76" spans="1:16" hidden="1">
      <c r="A76" s="233" t="s">
        <v>323</v>
      </c>
      <c r="B76" s="234"/>
      <c r="C76" s="234"/>
      <c r="D76" s="235"/>
      <c r="E76" s="234"/>
      <c r="F76" s="236" t="s">
        <v>324</v>
      </c>
      <c r="G76" s="237"/>
      <c r="H76" s="237"/>
      <c r="I76" s="238"/>
      <c r="J76" s="239"/>
      <c r="K76" s="37"/>
      <c r="L76" s="37"/>
      <c r="M76" s="37"/>
      <c r="N76" s="37"/>
      <c r="O76" s="37"/>
      <c r="P76" s="37"/>
    </row>
    <row r="77" spans="1:16" hidden="1">
      <c r="A77" s="221" t="s">
        <v>239</v>
      </c>
      <c r="B77" s="222"/>
      <c r="C77" s="222" t="s">
        <v>334</v>
      </c>
      <c r="D77" s="223"/>
      <c r="E77" s="224"/>
      <c r="F77" s="221" t="s">
        <v>241</v>
      </c>
      <c r="G77" s="222"/>
      <c r="H77" s="222" t="s">
        <v>334</v>
      </c>
      <c r="I77" s="223"/>
      <c r="J77" s="225"/>
      <c r="K77" s="37" t="s">
        <v>335</v>
      </c>
      <c r="L77" s="37"/>
      <c r="M77" s="37"/>
      <c r="N77" s="37"/>
      <c r="O77" s="37"/>
      <c r="P77" s="37"/>
    </row>
    <row r="78" spans="1:16" hidden="1">
      <c r="A78" s="198" t="s">
        <v>244</v>
      </c>
      <c r="B78" s="132"/>
      <c r="C78" s="132" t="s">
        <v>249</v>
      </c>
      <c r="D78" s="226" t="s">
        <v>336</v>
      </c>
      <c r="E78" s="132" t="s">
        <v>247</v>
      </c>
      <c r="F78" s="288" t="s">
        <v>248</v>
      </c>
      <c r="G78" s="286"/>
      <c r="H78" s="286" t="s">
        <v>249</v>
      </c>
      <c r="I78" s="289">
        <v>0.65</v>
      </c>
      <c r="J78" s="290" t="s">
        <v>247</v>
      </c>
      <c r="K78" s="37"/>
      <c r="L78" s="37"/>
      <c r="M78" s="37"/>
      <c r="N78" s="37"/>
      <c r="O78" s="37"/>
      <c r="P78" s="37"/>
    </row>
    <row r="79" spans="1:16" hidden="1">
      <c r="A79" s="198" t="s">
        <v>252</v>
      </c>
      <c r="B79" s="132"/>
      <c r="C79" s="132" t="s">
        <v>253</v>
      </c>
      <c r="D79" s="226">
        <v>0.7</v>
      </c>
      <c r="E79" s="132" t="s">
        <v>254</v>
      </c>
      <c r="F79" s="288" t="s">
        <v>255</v>
      </c>
      <c r="G79" s="286"/>
      <c r="H79" s="286" t="s">
        <v>253</v>
      </c>
      <c r="I79" s="289">
        <v>0.7</v>
      </c>
      <c r="J79" s="290" t="s">
        <v>254</v>
      </c>
      <c r="K79" s="37"/>
      <c r="L79" s="37"/>
      <c r="M79" s="37"/>
      <c r="N79" s="37"/>
      <c r="O79" s="37"/>
      <c r="P79" s="37"/>
    </row>
    <row r="80" spans="1:16" hidden="1">
      <c r="A80" s="198"/>
      <c r="B80" s="132"/>
      <c r="C80" s="132" t="s">
        <v>313</v>
      </c>
      <c r="D80" s="226">
        <v>0.85</v>
      </c>
      <c r="E80" s="132" t="s">
        <v>254</v>
      </c>
      <c r="F80" s="288"/>
      <c r="G80" s="286"/>
      <c r="H80" s="286" t="s">
        <v>313</v>
      </c>
      <c r="I80" s="289">
        <v>0.85</v>
      </c>
      <c r="J80" s="290" t="s">
        <v>254</v>
      </c>
      <c r="K80" s="37"/>
      <c r="L80" s="37"/>
      <c r="M80" s="37"/>
      <c r="N80" s="37"/>
      <c r="O80" s="37"/>
      <c r="P80" s="37"/>
    </row>
    <row r="81" spans="1:16" hidden="1">
      <c r="A81" s="227" t="s">
        <v>337</v>
      </c>
      <c r="B81" s="228"/>
      <c r="C81" s="228"/>
      <c r="D81" s="228"/>
      <c r="E81" s="228"/>
      <c r="F81" s="295" t="s">
        <v>338</v>
      </c>
      <c r="G81" s="296"/>
      <c r="H81" s="296"/>
      <c r="I81" s="297"/>
      <c r="J81" s="242"/>
      <c r="K81" s="37"/>
      <c r="L81" s="37"/>
      <c r="M81" s="37"/>
      <c r="N81" s="37"/>
      <c r="O81" s="37"/>
      <c r="P81" s="37"/>
    </row>
    <row r="82" spans="1:16" hidden="1">
      <c r="A82" s="198" t="s">
        <v>263</v>
      </c>
      <c r="B82" s="132"/>
      <c r="C82" s="132" t="s">
        <v>253</v>
      </c>
      <c r="D82" s="226">
        <v>0.7</v>
      </c>
      <c r="E82" s="132" t="s">
        <v>254</v>
      </c>
      <c r="F82" s="298" t="s">
        <v>264</v>
      </c>
      <c r="G82" s="296"/>
      <c r="H82" s="296" t="s">
        <v>265</v>
      </c>
      <c r="I82" s="297" t="s">
        <v>272</v>
      </c>
      <c r="J82" s="242" t="s">
        <v>254</v>
      </c>
      <c r="K82" s="37"/>
      <c r="L82" s="37"/>
      <c r="M82" s="37"/>
      <c r="N82" s="37"/>
      <c r="O82" s="37"/>
      <c r="P82" s="37"/>
    </row>
    <row r="83" spans="1:16" hidden="1">
      <c r="A83" s="199"/>
      <c r="B83" s="132"/>
      <c r="C83" s="132" t="s">
        <v>258</v>
      </c>
      <c r="D83" s="226">
        <v>0.85</v>
      </c>
      <c r="E83" s="132" t="s">
        <v>254</v>
      </c>
      <c r="F83" s="298" t="s">
        <v>270</v>
      </c>
      <c r="G83" s="296"/>
      <c r="H83" s="296" t="s">
        <v>287</v>
      </c>
      <c r="I83" s="297" t="s">
        <v>321</v>
      </c>
      <c r="J83" s="242" t="s">
        <v>254</v>
      </c>
      <c r="K83" s="37"/>
      <c r="L83" s="37"/>
      <c r="M83" s="37"/>
      <c r="N83" s="37"/>
      <c r="O83" s="37"/>
      <c r="P83" s="37"/>
    </row>
    <row r="84" spans="1:16" hidden="1">
      <c r="A84" s="198" t="s">
        <v>268</v>
      </c>
      <c r="B84" s="132"/>
      <c r="C84" s="132" t="s">
        <v>258</v>
      </c>
      <c r="D84" s="226" t="s">
        <v>330</v>
      </c>
      <c r="E84" s="132" t="s">
        <v>254</v>
      </c>
      <c r="F84" s="298"/>
      <c r="G84" s="296"/>
      <c r="H84" s="296"/>
      <c r="I84" s="297"/>
      <c r="J84" s="242"/>
      <c r="K84" s="37"/>
      <c r="L84" s="37"/>
      <c r="M84" s="37"/>
      <c r="N84" s="37"/>
      <c r="O84" s="37"/>
      <c r="P84" s="37"/>
    </row>
    <row r="85" spans="1:16" hidden="1">
      <c r="A85" s="198" t="s">
        <v>339</v>
      </c>
      <c r="B85" s="132"/>
      <c r="C85" s="132"/>
      <c r="D85" s="226"/>
      <c r="E85" s="132"/>
      <c r="F85" s="298"/>
      <c r="G85" s="296"/>
      <c r="H85" s="296"/>
      <c r="I85" s="297"/>
      <c r="J85" s="242"/>
      <c r="K85" s="37"/>
      <c r="L85" s="37"/>
      <c r="M85" s="37"/>
      <c r="N85" s="37"/>
      <c r="O85" s="37"/>
      <c r="P85" s="37"/>
    </row>
    <row r="86" spans="1:16" hidden="1">
      <c r="A86" s="227" t="s">
        <v>277</v>
      </c>
      <c r="B86" s="228"/>
      <c r="C86" s="228"/>
      <c r="D86" s="229"/>
      <c r="E86" s="228"/>
      <c r="F86" s="295" t="s">
        <v>278</v>
      </c>
      <c r="G86" s="296"/>
      <c r="H86" s="296"/>
      <c r="I86" s="297"/>
      <c r="J86" s="242"/>
      <c r="K86" s="37"/>
      <c r="L86" s="37"/>
      <c r="M86" s="37"/>
      <c r="N86" s="37"/>
      <c r="O86" s="37"/>
      <c r="P86" s="37"/>
    </row>
    <row r="87" spans="1:16" hidden="1">
      <c r="A87" s="198" t="s">
        <v>340</v>
      </c>
      <c r="B87" s="132"/>
      <c r="C87" s="132" t="s">
        <v>265</v>
      </c>
      <c r="D87" s="231" t="s">
        <v>281</v>
      </c>
      <c r="E87" s="132" t="s">
        <v>282</v>
      </c>
      <c r="F87" s="288" t="s">
        <v>283</v>
      </c>
      <c r="G87" s="286"/>
      <c r="H87" s="286" t="s">
        <v>317</v>
      </c>
      <c r="I87" s="289">
        <v>0.7</v>
      </c>
      <c r="J87" s="290" t="s">
        <v>247</v>
      </c>
      <c r="K87" s="37"/>
      <c r="L87" s="37"/>
      <c r="M87" s="37"/>
      <c r="N87" s="37"/>
      <c r="O87" s="37"/>
      <c r="P87" s="37"/>
    </row>
    <row r="88" spans="1:16" hidden="1">
      <c r="A88" s="198" t="s">
        <v>286</v>
      </c>
      <c r="B88" s="132"/>
      <c r="C88" s="132" t="s">
        <v>287</v>
      </c>
      <c r="D88" s="226" t="s">
        <v>246</v>
      </c>
      <c r="E88" s="132" t="s">
        <v>282</v>
      </c>
      <c r="F88" s="288"/>
      <c r="G88" s="286"/>
      <c r="H88" s="286" t="s">
        <v>313</v>
      </c>
      <c r="I88" s="289">
        <v>0.85</v>
      </c>
      <c r="J88" s="290" t="s">
        <v>297</v>
      </c>
      <c r="K88" s="37"/>
      <c r="L88" s="37"/>
      <c r="M88" s="37"/>
      <c r="N88" s="37"/>
      <c r="O88" s="37"/>
      <c r="P88" s="37"/>
    </row>
    <row r="89" spans="1:16" hidden="1">
      <c r="A89" s="198" t="s">
        <v>290</v>
      </c>
      <c r="B89" s="132"/>
      <c r="C89" s="132" t="s">
        <v>291</v>
      </c>
      <c r="D89" s="231"/>
      <c r="E89" s="132" t="s">
        <v>282</v>
      </c>
      <c r="F89" s="288" t="s">
        <v>341</v>
      </c>
      <c r="G89" s="286"/>
      <c r="H89" s="286" t="s">
        <v>245</v>
      </c>
      <c r="I89" s="287"/>
      <c r="J89" s="290" t="s">
        <v>282</v>
      </c>
      <c r="K89" s="37"/>
      <c r="L89" s="37"/>
      <c r="M89" s="37"/>
      <c r="N89" s="37"/>
      <c r="O89" s="37"/>
      <c r="P89" s="37"/>
    </row>
    <row r="90" spans="1:16" hidden="1">
      <c r="A90" s="198"/>
      <c r="B90" s="132"/>
      <c r="C90" s="132"/>
      <c r="D90" s="231"/>
      <c r="E90" s="132"/>
      <c r="F90" s="198"/>
      <c r="G90" s="132"/>
      <c r="H90" s="132"/>
      <c r="I90" s="231"/>
      <c r="J90" s="197"/>
      <c r="K90" s="37"/>
      <c r="L90" s="37"/>
      <c r="M90" s="37"/>
      <c r="N90" s="37"/>
      <c r="O90" s="37"/>
      <c r="P90" s="37"/>
    </row>
    <row r="91" spans="1:16" hidden="1">
      <c r="A91" s="198" t="s">
        <v>295</v>
      </c>
      <c r="B91" s="132"/>
      <c r="C91" s="132" t="s">
        <v>296</v>
      </c>
      <c r="D91" s="226" t="s">
        <v>333</v>
      </c>
      <c r="E91" s="132" t="s">
        <v>297</v>
      </c>
      <c r="F91" s="292" t="s">
        <v>298</v>
      </c>
      <c r="G91" s="209"/>
      <c r="H91" s="209" t="s">
        <v>299</v>
      </c>
      <c r="I91" s="293" t="s">
        <v>300</v>
      </c>
      <c r="J91" s="211" t="s">
        <v>282</v>
      </c>
      <c r="K91" s="37"/>
      <c r="L91" s="37"/>
      <c r="M91" s="37"/>
      <c r="N91" s="37"/>
      <c r="O91" s="37"/>
      <c r="P91" s="37"/>
    </row>
    <row r="92" spans="1:16" hidden="1">
      <c r="A92" s="232" t="s">
        <v>301</v>
      </c>
      <c r="B92" s="132"/>
      <c r="C92" s="132"/>
      <c r="D92" s="226"/>
      <c r="E92" s="132"/>
      <c r="F92" s="299" t="s">
        <v>301</v>
      </c>
      <c r="G92" s="296"/>
      <c r="H92" s="296"/>
      <c r="I92" s="300"/>
      <c r="J92" s="242"/>
      <c r="K92" s="37"/>
      <c r="L92" s="37"/>
      <c r="M92" s="37"/>
      <c r="N92" s="37"/>
      <c r="O92" s="37"/>
      <c r="P92" s="37"/>
    </row>
    <row r="93" spans="1:16" hidden="1">
      <c r="A93" s="198" t="s">
        <v>302</v>
      </c>
      <c r="B93" s="132"/>
      <c r="C93" s="132" t="s">
        <v>303</v>
      </c>
      <c r="D93" s="226"/>
      <c r="E93" s="132" t="s">
        <v>282</v>
      </c>
      <c r="F93" s="298" t="s">
        <v>304</v>
      </c>
      <c r="G93" s="296"/>
      <c r="H93" s="296" t="s">
        <v>305</v>
      </c>
      <c r="I93" s="297" t="s">
        <v>306</v>
      </c>
      <c r="J93" s="242" t="s">
        <v>282</v>
      </c>
      <c r="K93" s="37"/>
      <c r="L93" s="37"/>
      <c r="M93" s="37"/>
      <c r="N93" s="37"/>
      <c r="O93" s="37"/>
      <c r="P93" s="37"/>
    </row>
    <row r="94" spans="1:16" hidden="1">
      <c r="A94" s="198" t="s">
        <v>307</v>
      </c>
      <c r="B94" s="132"/>
      <c r="C94" s="132" t="s">
        <v>265</v>
      </c>
      <c r="D94" s="226" t="s">
        <v>306</v>
      </c>
      <c r="E94" s="132" t="s">
        <v>282</v>
      </c>
      <c r="F94" s="298"/>
      <c r="G94" s="296"/>
      <c r="H94" s="296"/>
      <c r="I94" s="297"/>
      <c r="J94" s="242"/>
      <c r="K94" s="37"/>
      <c r="L94" s="37"/>
      <c r="M94" s="37"/>
      <c r="N94" s="37"/>
      <c r="O94" s="37"/>
      <c r="P94" s="37"/>
    </row>
    <row r="95" spans="1:16" hidden="1">
      <c r="A95" s="233" t="s">
        <v>323</v>
      </c>
      <c r="B95" s="234"/>
      <c r="C95" s="234"/>
      <c r="D95" s="235"/>
      <c r="E95" s="234"/>
      <c r="F95" s="236" t="s">
        <v>324</v>
      </c>
      <c r="G95" s="237"/>
      <c r="H95" s="237"/>
      <c r="I95" s="238"/>
      <c r="J95" s="239"/>
      <c r="K95" s="37"/>
      <c r="L95" s="37"/>
      <c r="M95" s="37"/>
      <c r="N95" s="37"/>
      <c r="O95" s="37"/>
      <c r="P95" s="37"/>
    </row>
    <row r="96" spans="1:16" hidden="1">
      <c r="A96" s="215" t="s">
        <v>239</v>
      </c>
      <c r="B96" s="214"/>
      <c r="C96" s="214" t="s">
        <v>342</v>
      </c>
      <c r="D96" s="243" t="s">
        <v>326</v>
      </c>
      <c r="E96" s="216"/>
      <c r="F96" s="221" t="s">
        <v>241</v>
      </c>
      <c r="G96" s="245"/>
      <c r="H96" s="245" t="s">
        <v>342</v>
      </c>
      <c r="I96" s="246"/>
      <c r="J96" s="247"/>
      <c r="K96" s="37" t="s">
        <v>343</v>
      </c>
      <c r="L96" s="37"/>
      <c r="M96" s="37"/>
      <c r="N96" s="37"/>
      <c r="O96" s="37"/>
      <c r="P96" s="37"/>
    </row>
    <row r="97" spans="1:16" hidden="1">
      <c r="A97" s="292" t="s">
        <v>244</v>
      </c>
      <c r="B97" s="209"/>
      <c r="C97" s="209" t="s">
        <v>284</v>
      </c>
      <c r="D97" s="294" t="s">
        <v>312</v>
      </c>
      <c r="E97" s="211" t="s">
        <v>247</v>
      </c>
      <c r="F97" s="198" t="s">
        <v>248</v>
      </c>
      <c r="G97" s="132"/>
      <c r="H97" s="132" t="s">
        <v>249</v>
      </c>
      <c r="I97" s="226">
        <v>0.5</v>
      </c>
      <c r="J97" s="197" t="s">
        <v>247</v>
      </c>
      <c r="K97" s="37"/>
      <c r="L97" s="37"/>
      <c r="M97" s="37"/>
      <c r="N97" s="37"/>
      <c r="O97" s="37"/>
      <c r="P97" s="37"/>
    </row>
    <row r="98" spans="1:16" hidden="1">
      <c r="A98" s="292" t="s">
        <v>252</v>
      </c>
      <c r="B98" s="209"/>
      <c r="C98" s="209" t="s">
        <v>245</v>
      </c>
      <c r="D98" s="294">
        <v>0.75</v>
      </c>
      <c r="E98" s="211" t="s">
        <v>254</v>
      </c>
      <c r="F98" s="198" t="s">
        <v>255</v>
      </c>
      <c r="G98" s="132"/>
      <c r="H98" s="132" t="s">
        <v>253</v>
      </c>
      <c r="I98" s="226">
        <v>0.7</v>
      </c>
      <c r="J98" s="197" t="s">
        <v>254</v>
      </c>
      <c r="K98" s="37"/>
      <c r="L98" s="37"/>
      <c r="M98" s="37"/>
      <c r="N98" s="37"/>
      <c r="O98" s="37"/>
      <c r="P98" s="37"/>
    </row>
    <row r="99" spans="1:16" hidden="1">
      <c r="A99" s="292"/>
      <c r="B99" s="209"/>
      <c r="C99" s="209" t="s">
        <v>245</v>
      </c>
      <c r="D99" s="294">
        <v>0.8</v>
      </c>
      <c r="E99" s="211" t="s">
        <v>254</v>
      </c>
      <c r="F99" s="198"/>
      <c r="G99" s="132"/>
      <c r="H99" s="132" t="s">
        <v>344</v>
      </c>
      <c r="I99" s="226">
        <v>0.9</v>
      </c>
      <c r="J99" s="197" t="s">
        <v>297</v>
      </c>
      <c r="K99" s="37"/>
      <c r="L99" s="37"/>
      <c r="M99" s="37"/>
      <c r="N99" s="37"/>
      <c r="O99" s="37"/>
      <c r="P99" s="37"/>
    </row>
    <row r="100" spans="1:16" hidden="1">
      <c r="A100" s="292"/>
      <c r="B100" s="209"/>
      <c r="C100" s="209" t="s">
        <v>245</v>
      </c>
      <c r="D100" s="294">
        <v>0.75</v>
      </c>
      <c r="E100" s="211" t="s">
        <v>254</v>
      </c>
      <c r="F100" s="198"/>
      <c r="G100" s="132"/>
      <c r="H100" s="132" t="s">
        <v>253</v>
      </c>
      <c r="I100" s="226">
        <v>0.75</v>
      </c>
      <c r="J100" s="197" t="s">
        <v>282</v>
      </c>
      <c r="K100" s="37"/>
      <c r="L100" s="37"/>
      <c r="M100" s="37"/>
      <c r="N100" s="37"/>
      <c r="O100" s="37"/>
      <c r="P100" s="37"/>
    </row>
    <row r="101" spans="1:16" hidden="1">
      <c r="A101" s="295" t="s">
        <v>337</v>
      </c>
      <c r="B101" s="296"/>
      <c r="C101" s="296"/>
      <c r="D101" s="296"/>
      <c r="E101" s="242"/>
      <c r="F101" s="227" t="s">
        <v>345</v>
      </c>
      <c r="G101" s="228"/>
      <c r="H101" s="228"/>
      <c r="I101" s="229"/>
      <c r="J101" s="230"/>
      <c r="K101" s="37"/>
      <c r="L101" s="37"/>
      <c r="M101" s="37"/>
      <c r="N101" s="37"/>
      <c r="O101" s="37"/>
      <c r="P101" s="37"/>
    </row>
    <row r="102" spans="1:16" hidden="1">
      <c r="A102" s="288" t="s">
        <v>263</v>
      </c>
      <c r="B102" s="286"/>
      <c r="C102" s="286" t="s">
        <v>253</v>
      </c>
      <c r="D102" s="289">
        <v>0.7</v>
      </c>
      <c r="E102" s="290" t="s">
        <v>254</v>
      </c>
      <c r="F102" s="198" t="s">
        <v>264</v>
      </c>
      <c r="G102" s="132"/>
      <c r="H102" s="132" t="s">
        <v>319</v>
      </c>
      <c r="I102" s="226" t="s">
        <v>321</v>
      </c>
      <c r="J102" s="197" t="s">
        <v>254</v>
      </c>
      <c r="K102" s="37"/>
      <c r="L102" s="37"/>
      <c r="M102" s="37"/>
      <c r="N102" s="37"/>
      <c r="O102" s="37"/>
      <c r="P102" s="37"/>
    </row>
    <row r="103" spans="1:16" hidden="1">
      <c r="A103" s="291"/>
      <c r="B103" s="286"/>
      <c r="C103" s="286" t="s">
        <v>344</v>
      </c>
      <c r="D103" s="289">
        <v>0.9</v>
      </c>
      <c r="E103" s="290" t="s">
        <v>254</v>
      </c>
      <c r="F103" s="198" t="s">
        <v>346</v>
      </c>
      <c r="G103" s="132"/>
      <c r="H103" s="132" t="s">
        <v>319</v>
      </c>
      <c r="I103" s="226" t="s">
        <v>246</v>
      </c>
      <c r="J103" s="197" t="s">
        <v>254</v>
      </c>
      <c r="K103" s="37"/>
      <c r="L103" s="37"/>
      <c r="M103" s="37"/>
      <c r="N103" s="37"/>
      <c r="O103" s="37"/>
      <c r="P103" s="37"/>
    </row>
    <row r="104" spans="1:16" hidden="1">
      <c r="A104" s="288" t="s">
        <v>268</v>
      </c>
      <c r="B104" s="286"/>
      <c r="C104" s="286" t="s">
        <v>287</v>
      </c>
      <c r="D104" s="289" t="s">
        <v>330</v>
      </c>
      <c r="E104" s="290" t="s">
        <v>254</v>
      </c>
      <c r="F104" s="198" t="s">
        <v>270</v>
      </c>
      <c r="G104" s="132"/>
      <c r="H104" s="132" t="s">
        <v>287</v>
      </c>
      <c r="I104" s="226" t="s">
        <v>321</v>
      </c>
      <c r="J104" s="197" t="s">
        <v>254</v>
      </c>
      <c r="K104" s="37"/>
      <c r="L104" s="37"/>
      <c r="M104" s="37"/>
      <c r="N104" s="37"/>
      <c r="O104" s="37"/>
      <c r="P104" s="37"/>
    </row>
    <row r="105" spans="1:16" hidden="1">
      <c r="A105" s="288" t="s">
        <v>339</v>
      </c>
      <c r="B105" s="286"/>
      <c r="C105" s="286"/>
      <c r="D105" s="289"/>
      <c r="E105" s="290"/>
      <c r="F105" s="198"/>
      <c r="G105" s="132"/>
      <c r="H105" s="132"/>
      <c r="I105" s="226"/>
      <c r="J105" s="197"/>
      <c r="K105" s="37"/>
      <c r="L105" s="37"/>
      <c r="M105" s="37"/>
      <c r="N105" s="37"/>
      <c r="O105" s="37"/>
      <c r="P105" s="37"/>
    </row>
    <row r="106" spans="1:16" hidden="1">
      <c r="A106" s="295" t="s">
        <v>347</v>
      </c>
      <c r="B106" s="296"/>
      <c r="C106" s="296"/>
      <c r="D106" s="297"/>
      <c r="E106" s="242"/>
      <c r="F106" s="227" t="s">
        <v>348</v>
      </c>
      <c r="G106" s="228"/>
      <c r="H106" s="228"/>
      <c r="I106" s="229"/>
      <c r="J106" s="230"/>
      <c r="K106" s="37"/>
      <c r="L106" s="37"/>
      <c r="M106" s="37"/>
      <c r="N106" s="37"/>
      <c r="O106" s="37"/>
      <c r="P106" s="37"/>
    </row>
    <row r="107" spans="1:16" hidden="1">
      <c r="A107" s="298" t="s">
        <v>349</v>
      </c>
      <c r="B107" s="296"/>
      <c r="C107" s="296" t="s">
        <v>265</v>
      </c>
      <c r="D107" s="300" t="s">
        <v>281</v>
      </c>
      <c r="E107" s="242" t="s">
        <v>282</v>
      </c>
      <c r="F107" s="198" t="s">
        <v>283</v>
      </c>
      <c r="G107" s="132"/>
      <c r="H107" s="132" t="s">
        <v>317</v>
      </c>
      <c r="I107" s="226">
        <v>0.7</v>
      </c>
      <c r="J107" s="197" t="s">
        <v>247</v>
      </c>
      <c r="K107" s="37"/>
      <c r="L107" s="37"/>
      <c r="M107" s="37"/>
      <c r="N107" s="37"/>
      <c r="O107" s="37"/>
      <c r="P107" s="37"/>
    </row>
    <row r="108" spans="1:16" hidden="1">
      <c r="A108" s="292" t="s">
        <v>286</v>
      </c>
      <c r="B108" s="209"/>
      <c r="C108" s="209" t="s">
        <v>287</v>
      </c>
      <c r="D108" s="294" t="s">
        <v>312</v>
      </c>
      <c r="E108" s="211" t="s">
        <v>282</v>
      </c>
      <c r="F108" s="198"/>
      <c r="G108" s="132"/>
      <c r="H108" s="132" t="s">
        <v>350</v>
      </c>
      <c r="I108" s="226">
        <v>0.875</v>
      </c>
      <c r="J108" s="197" t="s">
        <v>297</v>
      </c>
      <c r="K108" s="37"/>
      <c r="L108" s="37"/>
      <c r="M108" s="37"/>
      <c r="N108" s="37"/>
      <c r="O108" s="37"/>
      <c r="P108" s="37"/>
    </row>
    <row r="109" spans="1:16" hidden="1">
      <c r="A109" s="292" t="s">
        <v>290</v>
      </c>
      <c r="B109" s="209"/>
      <c r="C109" s="209" t="s">
        <v>291</v>
      </c>
      <c r="D109" s="293"/>
      <c r="E109" s="211" t="s">
        <v>282</v>
      </c>
      <c r="F109" s="198" t="s">
        <v>341</v>
      </c>
      <c r="G109" s="132"/>
      <c r="H109" s="132" t="s">
        <v>245</v>
      </c>
      <c r="I109" s="231"/>
      <c r="J109" s="197" t="s">
        <v>282</v>
      </c>
      <c r="K109" s="37"/>
      <c r="L109" s="37"/>
      <c r="M109" s="37"/>
      <c r="N109" s="37"/>
      <c r="O109" s="37"/>
      <c r="P109" s="37"/>
    </row>
    <row r="110" spans="1:16" hidden="1">
      <c r="A110" s="299"/>
      <c r="B110" s="296"/>
      <c r="C110" s="296"/>
      <c r="D110" s="297"/>
      <c r="E110" s="242"/>
      <c r="F110" s="198"/>
      <c r="G110" s="132"/>
      <c r="H110" s="132"/>
      <c r="I110" s="231"/>
      <c r="J110" s="197"/>
      <c r="K110" s="37"/>
      <c r="L110" s="37"/>
      <c r="M110" s="37" t="s">
        <v>351</v>
      </c>
      <c r="N110" s="37"/>
      <c r="O110" s="37"/>
      <c r="P110" s="37"/>
    </row>
    <row r="111" spans="1:16" hidden="1">
      <c r="A111" s="298" t="s">
        <v>295</v>
      </c>
      <c r="B111" s="296"/>
      <c r="C111" s="296" t="s">
        <v>296</v>
      </c>
      <c r="D111" s="297" t="s">
        <v>333</v>
      </c>
      <c r="E111" s="296" t="s">
        <v>297</v>
      </c>
      <c r="F111" s="198" t="s">
        <v>298</v>
      </c>
      <c r="G111" s="132"/>
      <c r="H111" s="132" t="s">
        <v>299</v>
      </c>
      <c r="I111" s="231" t="s">
        <v>300</v>
      </c>
      <c r="J111" s="197" t="s">
        <v>282</v>
      </c>
      <c r="K111" s="37" t="s">
        <v>239</v>
      </c>
      <c r="L111" s="37"/>
      <c r="M111" s="37" t="s">
        <v>352</v>
      </c>
      <c r="N111" s="37"/>
      <c r="O111" s="37"/>
      <c r="P111" s="37"/>
    </row>
    <row r="112" spans="1:16" hidden="1">
      <c r="A112" s="299" t="s">
        <v>301</v>
      </c>
      <c r="B112" s="296"/>
      <c r="C112" s="296"/>
      <c r="D112" s="297"/>
      <c r="E112" s="242"/>
      <c r="F112" s="232" t="s">
        <v>301</v>
      </c>
      <c r="G112" s="132"/>
      <c r="H112" s="132"/>
      <c r="I112" s="231"/>
      <c r="J112" s="197"/>
      <c r="K112" s="37" t="s">
        <v>353</v>
      </c>
      <c r="L112" s="37"/>
      <c r="M112" s="37" t="s">
        <v>354</v>
      </c>
      <c r="N112" s="37"/>
      <c r="O112" s="37"/>
      <c r="P112" s="37"/>
    </row>
    <row r="113" spans="1:26" hidden="1">
      <c r="A113" s="298" t="s">
        <v>302</v>
      </c>
      <c r="B113" s="296"/>
      <c r="C113" s="296" t="s">
        <v>303</v>
      </c>
      <c r="D113" s="297"/>
      <c r="E113" s="242" t="s">
        <v>282</v>
      </c>
      <c r="F113" s="198" t="s">
        <v>304</v>
      </c>
      <c r="G113" s="132"/>
      <c r="H113" s="132" t="s">
        <v>305</v>
      </c>
      <c r="I113" s="226" t="s">
        <v>306</v>
      </c>
      <c r="J113" s="197" t="s">
        <v>282</v>
      </c>
      <c r="K113" s="37" t="s">
        <v>355</v>
      </c>
      <c r="L113" s="37"/>
      <c r="M113" s="37"/>
      <c r="N113" s="37"/>
      <c r="O113" s="37"/>
      <c r="P113" s="37"/>
    </row>
    <row r="114" spans="1:26" hidden="1">
      <c r="A114" s="298" t="s">
        <v>307</v>
      </c>
      <c r="B114" s="296"/>
      <c r="C114" s="296" t="s">
        <v>265</v>
      </c>
      <c r="D114" s="297" t="s">
        <v>306</v>
      </c>
      <c r="E114" s="242" t="s">
        <v>282</v>
      </c>
      <c r="F114" s="198"/>
      <c r="G114" s="132"/>
      <c r="H114" s="132"/>
      <c r="I114" s="226"/>
      <c r="J114" s="197"/>
      <c r="K114" s="37" t="s">
        <v>356</v>
      </c>
      <c r="L114" s="37"/>
      <c r="M114" s="37" t="s">
        <v>357</v>
      </c>
      <c r="N114" s="37"/>
      <c r="O114" s="37"/>
      <c r="P114" s="37"/>
    </row>
    <row r="115" spans="1:26" hidden="1">
      <c r="A115" s="233" t="s">
        <v>323</v>
      </c>
      <c r="B115" s="234"/>
      <c r="C115" s="234"/>
      <c r="D115" s="235"/>
      <c r="E115" s="255"/>
      <c r="F115" s="236" t="s">
        <v>324</v>
      </c>
      <c r="G115" s="237"/>
      <c r="H115" s="237"/>
      <c r="I115" s="238"/>
      <c r="J115" s="239"/>
      <c r="K115" s="41" t="s">
        <v>358</v>
      </c>
      <c r="L115" s="41"/>
      <c r="M115" s="41"/>
      <c r="N115" s="41"/>
      <c r="O115" s="37"/>
      <c r="P115" s="37"/>
    </row>
    <row r="116" spans="1:26" hidden="1">
      <c r="A116" s="198"/>
      <c r="B116" s="132"/>
      <c r="C116" s="132"/>
      <c r="D116" s="231"/>
      <c r="E116" s="197"/>
      <c r="F116" s="198"/>
      <c r="G116" s="132"/>
      <c r="H116" s="132"/>
      <c r="I116" s="231"/>
      <c r="J116" s="197"/>
      <c r="K116" s="41"/>
      <c r="L116" s="41"/>
      <c r="M116" s="41"/>
      <c r="N116" s="41"/>
      <c r="O116" s="37"/>
      <c r="P116" s="37"/>
    </row>
    <row r="117" spans="1:26">
      <c r="A117" s="221" t="s">
        <v>239</v>
      </c>
      <c r="B117" s="222"/>
      <c r="C117" s="222" t="s">
        <v>359</v>
      </c>
      <c r="D117" s="223"/>
      <c r="E117" s="225"/>
      <c r="F117" s="221" t="s">
        <v>351</v>
      </c>
      <c r="G117" s="222"/>
      <c r="H117" s="222" t="s">
        <v>359</v>
      </c>
      <c r="I117" s="223"/>
      <c r="J117" s="225"/>
      <c r="K117" s="256" t="s">
        <v>241</v>
      </c>
      <c r="L117" s="400"/>
      <c r="M117" s="400" t="s">
        <v>359</v>
      </c>
      <c r="N117" s="401" t="s">
        <v>311</v>
      </c>
      <c r="O117" s="402"/>
      <c r="P117" s="37"/>
      <c r="Q117" t="s">
        <v>360</v>
      </c>
      <c r="S117" t="s">
        <v>361</v>
      </c>
      <c r="T117" t="s">
        <v>326</v>
      </c>
      <c r="V117" t="s">
        <v>362</v>
      </c>
      <c r="X117" t="s">
        <v>361</v>
      </c>
      <c r="Y117" t="s">
        <v>363</v>
      </c>
    </row>
    <row r="118" spans="1:26">
      <c r="A118" s="198" t="s">
        <v>364</v>
      </c>
      <c r="B118" s="37"/>
      <c r="C118" s="132" t="s">
        <v>249</v>
      </c>
      <c r="D118" s="132" t="s">
        <v>272</v>
      </c>
      <c r="E118" s="197" t="s">
        <v>297</v>
      </c>
      <c r="F118" s="399" t="s">
        <v>365</v>
      </c>
      <c r="G118" s="132"/>
      <c r="H118" s="132"/>
      <c r="I118" s="226"/>
      <c r="J118" s="197"/>
      <c r="K118" s="198" t="s">
        <v>248</v>
      </c>
      <c r="L118" s="132"/>
      <c r="M118" s="132" t="s">
        <v>253</v>
      </c>
      <c r="N118" s="226">
        <v>0.6</v>
      </c>
      <c r="O118" s="197" t="s">
        <v>247</v>
      </c>
      <c r="P118" s="37"/>
      <c r="Q118" t="s">
        <v>366</v>
      </c>
      <c r="S118" t="s">
        <v>329</v>
      </c>
      <c r="T118" s="398">
        <v>0.5</v>
      </c>
      <c r="U118" t="s">
        <v>247</v>
      </c>
      <c r="V118" t="s">
        <v>367</v>
      </c>
      <c r="X118" t="s">
        <v>329</v>
      </c>
      <c r="Y118" s="398">
        <v>0.5</v>
      </c>
      <c r="Z118" t="s">
        <v>247</v>
      </c>
    </row>
    <row r="119" spans="1:26">
      <c r="A119" s="198" t="s">
        <v>368</v>
      </c>
      <c r="B119" s="37"/>
      <c r="C119" s="132" t="s">
        <v>249</v>
      </c>
      <c r="D119" s="132" t="s">
        <v>272</v>
      </c>
      <c r="E119" s="197" t="s">
        <v>297</v>
      </c>
      <c r="F119" s="198"/>
      <c r="G119" s="132"/>
      <c r="H119" s="132"/>
      <c r="I119" s="226"/>
      <c r="J119" s="197"/>
      <c r="K119" s="198" t="s">
        <v>369</v>
      </c>
      <c r="L119" s="132"/>
      <c r="M119" s="132" t="s">
        <v>253</v>
      </c>
      <c r="N119" s="226">
        <v>0.75</v>
      </c>
      <c r="O119" s="197" t="s">
        <v>247</v>
      </c>
      <c r="P119" s="37"/>
      <c r="Q119" t="s">
        <v>370</v>
      </c>
      <c r="S119" t="s">
        <v>271</v>
      </c>
      <c r="T119" s="398">
        <v>0.6</v>
      </c>
      <c r="U119" t="s">
        <v>247</v>
      </c>
      <c r="V119" t="s">
        <v>371</v>
      </c>
      <c r="X119" t="s">
        <v>253</v>
      </c>
      <c r="Y119" s="398">
        <v>0.7</v>
      </c>
      <c r="Z119" t="s">
        <v>247</v>
      </c>
    </row>
    <row r="120" spans="1:26">
      <c r="A120" s="198" t="s">
        <v>372</v>
      </c>
      <c r="B120" s="132"/>
      <c r="C120" s="132"/>
      <c r="D120" s="226"/>
      <c r="E120" s="197"/>
      <c r="F120" s="198"/>
      <c r="G120" s="132"/>
      <c r="H120" s="132"/>
      <c r="I120" s="226"/>
      <c r="J120" s="197"/>
      <c r="K120" s="198"/>
      <c r="L120" s="132"/>
      <c r="M120" s="132" t="s">
        <v>249</v>
      </c>
      <c r="N120" s="226">
        <v>0.8</v>
      </c>
      <c r="O120" s="197" t="s">
        <v>254</v>
      </c>
      <c r="P120" s="37"/>
      <c r="X120" t="s">
        <v>258</v>
      </c>
      <c r="Y120" s="398">
        <v>0.75</v>
      </c>
      <c r="Z120" t="s">
        <v>254</v>
      </c>
    </row>
    <row r="121" spans="1:26">
      <c r="A121" s="198"/>
      <c r="B121" s="132"/>
      <c r="C121" s="132" t="s">
        <v>313</v>
      </c>
      <c r="D121" s="226" t="s">
        <v>246</v>
      </c>
      <c r="E121" s="197" t="s">
        <v>254</v>
      </c>
      <c r="F121" s="198"/>
      <c r="G121" s="132"/>
      <c r="H121" s="132"/>
      <c r="I121" s="226"/>
      <c r="J121" s="197"/>
      <c r="K121" s="198"/>
      <c r="L121" s="132"/>
      <c r="M121" s="132" t="s">
        <v>249</v>
      </c>
      <c r="N121" s="226">
        <v>0.85</v>
      </c>
      <c r="O121" s="197" t="s">
        <v>297</v>
      </c>
      <c r="P121" s="37"/>
      <c r="X121" t="s">
        <v>249</v>
      </c>
      <c r="Y121" s="398">
        <v>0.65</v>
      </c>
      <c r="Z121" t="s">
        <v>247</v>
      </c>
    </row>
    <row r="122" spans="1:26">
      <c r="A122" s="199"/>
      <c r="B122" s="132"/>
      <c r="C122" s="132"/>
      <c r="D122" s="226"/>
      <c r="E122" s="197"/>
      <c r="F122" s="198"/>
      <c r="G122" s="132"/>
      <c r="H122" s="132"/>
      <c r="I122" s="226"/>
      <c r="J122" s="197"/>
      <c r="K122" s="198" t="s">
        <v>373</v>
      </c>
      <c r="L122" s="132"/>
      <c r="M122" s="132" t="s">
        <v>249</v>
      </c>
      <c r="N122" s="226">
        <v>0.75</v>
      </c>
      <c r="O122" s="197" t="s">
        <v>247</v>
      </c>
      <c r="P122" s="37"/>
      <c r="Q122" t="s">
        <v>374</v>
      </c>
      <c r="V122" t="s">
        <v>375</v>
      </c>
    </row>
    <row r="123" spans="1:26">
      <c r="A123" s="198"/>
      <c r="B123" s="132"/>
      <c r="C123" s="132"/>
      <c r="D123" s="226"/>
      <c r="E123" s="197"/>
      <c r="F123" s="198"/>
      <c r="G123" s="132"/>
      <c r="H123" s="132"/>
      <c r="I123" s="231"/>
      <c r="J123" s="197"/>
      <c r="K123" s="198" t="s">
        <v>270</v>
      </c>
      <c r="L123" s="132"/>
      <c r="M123" s="132" t="s">
        <v>327</v>
      </c>
      <c r="N123" s="226" t="s">
        <v>376</v>
      </c>
      <c r="O123" s="197" t="s">
        <v>254</v>
      </c>
      <c r="P123" s="37"/>
      <c r="Q123" t="s">
        <v>377</v>
      </c>
      <c r="S123" t="s">
        <v>378</v>
      </c>
      <c r="T123" t="s">
        <v>246</v>
      </c>
      <c r="U123" t="s">
        <v>247</v>
      </c>
      <c r="V123" t="s">
        <v>379</v>
      </c>
      <c r="W123" t="s">
        <v>380</v>
      </c>
      <c r="X123" t="s">
        <v>314</v>
      </c>
      <c r="Y123" t="s">
        <v>381</v>
      </c>
      <c r="Z123" t="s">
        <v>247</v>
      </c>
    </row>
    <row r="124" spans="1:26">
      <c r="A124" s="198"/>
      <c r="B124" s="132"/>
      <c r="C124" s="132"/>
      <c r="D124" s="226"/>
      <c r="E124" s="197"/>
      <c r="F124" s="198"/>
      <c r="G124" s="132"/>
      <c r="H124" s="132"/>
      <c r="I124" s="231"/>
      <c r="J124" s="197"/>
      <c r="K124" s="198" t="s">
        <v>382</v>
      </c>
      <c r="L124" s="132"/>
      <c r="M124" s="132" t="s">
        <v>253</v>
      </c>
      <c r="N124" s="226">
        <v>0.7</v>
      </c>
      <c r="O124" s="197" t="s">
        <v>247</v>
      </c>
      <c r="P124" s="37"/>
      <c r="Q124" t="s">
        <v>383</v>
      </c>
      <c r="S124" t="s">
        <v>313</v>
      </c>
      <c r="T124" t="s">
        <v>312</v>
      </c>
      <c r="U124" t="s">
        <v>247</v>
      </c>
      <c r="X124" t="s">
        <v>319</v>
      </c>
      <c r="Y124" t="s">
        <v>384</v>
      </c>
      <c r="Z124" t="s">
        <v>247</v>
      </c>
    </row>
    <row r="125" spans="1:26">
      <c r="A125" s="198" t="s">
        <v>385</v>
      </c>
      <c r="B125" s="132"/>
      <c r="C125" s="132" t="s">
        <v>386</v>
      </c>
      <c r="D125" s="132" t="s">
        <v>387</v>
      </c>
      <c r="E125" s="197" t="s">
        <v>247</v>
      </c>
      <c r="F125" s="221" t="s">
        <v>388</v>
      </c>
      <c r="G125" s="222"/>
      <c r="H125" s="222" t="s">
        <v>359</v>
      </c>
      <c r="I125" s="223"/>
      <c r="J125" s="225"/>
      <c r="K125" s="198"/>
      <c r="L125" s="132"/>
      <c r="M125" s="132" t="s">
        <v>314</v>
      </c>
      <c r="N125" s="226">
        <v>0.85</v>
      </c>
      <c r="O125" s="197" t="s">
        <v>254</v>
      </c>
      <c r="P125" s="37"/>
      <c r="X125" t="s">
        <v>319</v>
      </c>
      <c r="Y125" t="s">
        <v>389</v>
      </c>
      <c r="Z125" t="s">
        <v>247</v>
      </c>
    </row>
    <row r="126" spans="1:26">
      <c r="A126" s="198" t="s">
        <v>390</v>
      </c>
      <c r="B126" s="132"/>
      <c r="C126" s="132" t="s">
        <v>386</v>
      </c>
      <c r="D126" s="132" t="s">
        <v>387</v>
      </c>
      <c r="E126" s="197" t="s">
        <v>247</v>
      </c>
      <c r="F126" s="403" t="s">
        <v>391</v>
      </c>
      <c r="G126" s="132"/>
      <c r="H126" s="132"/>
      <c r="I126" s="226"/>
      <c r="J126" s="197"/>
      <c r="K126" s="198"/>
      <c r="L126" s="132"/>
      <c r="M126" s="132" t="s">
        <v>322</v>
      </c>
      <c r="N126" s="226">
        <v>0.9</v>
      </c>
      <c r="O126" s="197" t="s">
        <v>297</v>
      </c>
      <c r="P126" s="37"/>
      <c r="Q126" t="s">
        <v>392</v>
      </c>
      <c r="V126" t="s">
        <v>393</v>
      </c>
    </row>
    <row r="127" spans="1:26">
      <c r="A127" s="186"/>
      <c r="B127" s="37"/>
      <c r="C127" s="37"/>
      <c r="D127" s="37"/>
      <c r="E127" s="210"/>
      <c r="F127" s="198"/>
      <c r="G127" s="132"/>
      <c r="H127" s="132"/>
      <c r="I127" s="226"/>
      <c r="J127" s="197"/>
      <c r="K127" s="198" t="s">
        <v>394</v>
      </c>
      <c r="L127" s="132"/>
      <c r="M127" s="132" t="s">
        <v>265</v>
      </c>
      <c r="N127" s="231" t="s">
        <v>306</v>
      </c>
      <c r="O127" s="197" t="s">
        <v>282</v>
      </c>
      <c r="P127" s="37"/>
      <c r="Q127" t="s">
        <v>395</v>
      </c>
      <c r="S127" t="s">
        <v>396</v>
      </c>
      <c r="T127" s="398">
        <v>0.6</v>
      </c>
      <c r="U127" t="s">
        <v>247</v>
      </c>
      <c r="V127" t="s">
        <v>397</v>
      </c>
      <c r="X127" t="s">
        <v>271</v>
      </c>
      <c r="Y127" t="s">
        <v>398</v>
      </c>
      <c r="Z127" t="s">
        <v>247</v>
      </c>
    </row>
    <row r="128" spans="1:26">
      <c r="A128" s="200" t="s">
        <v>399</v>
      </c>
      <c r="B128" s="133"/>
      <c r="C128" s="133"/>
      <c r="D128" s="133"/>
      <c r="E128" s="201"/>
      <c r="F128" s="200"/>
      <c r="G128" s="133"/>
      <c r="H128" s="133"/>
      <c r="I128" s="313"/>
      <c r="J128" s="201"/>
      <c r="K128" s="200"/>
      <c r="L128" s="133"/>
      <c r="M128" s="133"/>
      <c r="N128" s="313"/>
      <c r="O128" s="201"/>
      <c r="P128" s="37"/>
      <c r="S128" t="s">
        <v>287</v>
      </c>
      <c r="T128" s="398">
        <v>0.7</v>
      </c>
      <c r="U128" t="s">
        <v>254</v>
      </c>
      <c r="V128" t="s">
        <v>400</v>
      </c>
      <c r="X128" t="s">
        <v>314</v>
      </c>
      <c r="Y128" t="s">
        <v>381</v>
      </c>
      <c r="Z128" t="s">
        <v>247</v>
      </c>
    </row>
    <row r="129" spans="1:26">
      <c r="A129" s="221" t="s">
        <v>239</v>
      </c>
      <c r="B129" s="222"/>
      <c r="C129" s="222" t="s">
        <v>361</v>
      </c>
      <c r="D129" s="223"/>
      <c r="E129" s="225"/>
      <c r="F129" s="221" t="s">
        <v>351</v>
      </c>
      <c r="G129" s="222"/>
      <c r="H129" s="222" t="s">
        <v>361</v>
      </c>
      <c r="I129" s="223"/>
      <c r="J129" s="225"/>
      <c r="K129" s="256" t="s">
        <v>241</v>
      </c>
      <c r="L129" s="400"/>
      <c r="M129" s="400" t="s">
        <v>361</v>
      </c>
      <c r="N129" s="401" t="s">
        <v>311</v>
      </c>
      <c r="O129" s="402"/>
      <c r="P129" s="37"/>
      <c r="Q129" t="s">
        <v>401</v>
      </c>
      <c r="S129" t="s">
        <v>402</v>
      </c>
      <c r="T129" t="s">
        <v>306</v>
      </c>
      <c r="U129" t="s">
        <v>247</v>
      </c>
      <c r="X129" t="s">
        <v>319</v>
      </c>
      <c r="Y129" t="s">
        <v>384</v>
      </c>
      <c r="Z129" t="s">
        <v>247</v>
      </c>
    </row>
    <row r="130" spans="1:26">
      <c r="A130" s="198" t="s">
        <v>364</v>
      </c>
      <c r="B130" s="37"/>
      <c r="C130" s="132" t="s">
        <v>249</v>
      </c>
      <c r="D130" s="132" t="s">
        <v>272</v>
      </c>
      <c r="E130" s="197" t="s">
        <v>297</v>
      </c>
      <c r="F130" s="132" t="s">
        <v>403</v>
      </c>
      <c r="G130" s="132"/>
      <c r="H130" s="132" t="s">
        <v>404</v>
      </c>
      <c r="I130" s="226" t="s">
        <v>405</v>
      </c>
      <c r="J130" s="197" t="s">
        <v>254</v>
      </c>
      <c r="K130" s="198" t="s">
        <v>248</v>
      </c>
      <c r="L130" s="132"/>
      <c r="M130" s="132" t="s">
        <v>253</v>
      </c>
      <c r="N130" s="226">
        <v>0.6</v>
      </c>
      <c r="O130" s="197" t="s">
        <v>247</v>
      </c>
      <c r="P130" s="37"/>
      <c r="Q130" t="s">
        <v>397</v>
      </c>
      <c r="S130" t="s">
        <v>271</v>
      </c>
      <c r="T130" t="s">
        <v>398</v>
      </c>
      <c r="U130" t="s">
        <v>247</v>
      </c>
      <c r="X130" t="s">
        <v>319</v>
      </c>
      <c r="Y130" t="s">
        <v>389</v>
      </c>
      <c r="Z130" t="s">
        <v>247</v>
      </c>
    </row>
    <row r="131" spans="1:26">
      <c r="A131" s="198" t="s">
        <v>368</v>
      </c>
      <c r="B131" s="37"/>
      <c r="C131" s="132" t="s">
        <v>249</v>
      </c>
      <c r="D131" s="132" t="s">
        <v>272</v>
      </c>
      <c r="E131" s="197" t="s">
        <v>297</v>
      </c>
      <c r="F131" s="198" t="s">
        <v>406</v>
      </c>
      <c r="G131" s="132"/>
      <c r="H131" s="132" t="s">
        <v>287</v>
      </c>
      <c r="I131" s="226" t="s">
        <v>405</v>
      </c>
      <c r="J131" s="197" t="s">
        <v>254</v>
      </c>
      <c r="K131" s="198" t="s">
        <v>369</v>
      </c>
      <c r="L131" s="132"/>
      <c r="M131" s="132" t="s">
        <v>253</v>
      </c>
      <c r="N131" s="226">
        <v>0.75</v>
      </c>
      <c r="O131" s="197" t="s">
        <v>247</v>
      </c>
      <c r="P131" s="37"/>
      <c r="V131" t="s">
        <v>407</v>
      </c>
      <c r="X131" t="s">
        <v>408</v>
      </c>
      <c r="Y131" t="s">
        <v>384</v>
      </c>
      <c r="Z131" t="s">
        <v>247</v>
      </c>
    </row>
    <row r="132" spans="1:26">
      <c r="A132" s="198" t="s">
        <v>409</v>
      </c>
      <c r="B132" s="132"/>
      <c r="C132" s="132" t="s">
        <v>344</v>
      </c>
      <c r="D132" s="226" t="s">
        <v>246</v>
      </c>
      <c r="E132" s="197" t="s">
        <v>254</v>
      </c>
      <c r="F132" s="288" t="s">
        <v>410</v>
      </c>
      <c r="G132" s="132"/>
      <c r="H132" s="132"/>
      <c r="I132" s="226"/>
      <c r="J132" s="197"/>
      <c r="K132" s="198"/>
      <c r="L132" s="132"/>
      <c r="M132" s="132" t="s">
        <v>249</v>
      </c>
      <c r="N132" s="226">
        <v>0.8</v>
      </c>
      <c r="O132" s="197" t="s">
        <v>254</v>
      </c>
      <c r="P132" s="37"/>
      <c r="Q132" t="s">
        <v>323</v>
      </c>
      <c r="V132" t="s">
        <v>324</v>
      </c>
    </row>
    <row r="133" spans="1:26">
      <c r="A133" s="198"/>
      <c r="B133" s="132"/>
      <c r="C133" s="132"/>
      <c r="D133" s="226"/>
      <c r="F133" s="198"/>
      <c r="G133" s="132"/>
      <c r="H133" s="132"/>
      <c r="I133" s="226"/>
      <c r="J133" s="197"/>
      <c r="K133" s="198"/>
      <c r="L133" s="132"/>
      <c r="M133" s="132" t="s">
        <v>249</v>
      </c>
      <c r="N133" s="226">
        <v>0.85</v>
      </c>
      <c r="O133" s="197" t="s">
        <v>297</v>
      </c>
      <c r="P133" s="37"/>
      <c r="Q133" t="s">
        <v>360</v>
      </c>
      <c r="S133" t="s">
        <v>411</v>
      </c>
      <c r="T133" t="s">
        <v>326</v>
      </c>
      <c r="V133" t="s">
        <v>362</v>
      </c>
      <c r="X133" t="s">
        <v>411</v>
      </c>
      <c r="Y133" t="s">
        <v>311</v>
      </c>
    </row>
    <row r="134" spans="1:26">
      <c r="A134" s="198" t="s">
        <v>412</v>
      </c>
      <c r="B134" s="132"/>
      <c r="C134" s="132"/>
      <c r="D134" s="226"/>
      <c r="E134" s="197" t="s">
        <v>247</v>
      </c>
      <c r="F134" s="221" t="s">
        <v>413</v>
      </c>
      <c r="G134" s="222"/>
      <c r="H134" s="222" t="s">
        <v>361</v>
      </c>
      <c r="I134" s="223"/>
      <c r="J134" s="225"/>
      <c r="K134" s="198" t="s">
        <v>373</v>
      </c>
      <c r="L134" s="132"/>
      <c r="M134" s="132" t="s">
        <v>249</v>
      </c>
      <c r="N134" s="226">
        <v>0.75</v>
      </c>
      <c r="O134" s="197" t="s">
        <v>247</v>
      </c>
      <c r="P134" s="37"/>
      <c r="Q134" t="s">
        <v>366</v>
      </c>
      <c r="S134" t="s">
        <v>329</v>
      </c>
      <c r="T134" s="398">
        <v>0.5</v>
      </c>
      <c r="U134" t="s">
        <v>247</v>
      </c>
      <c r="V134" t="s">
        <v>367</v>
      </c>
      <c r="X134" t="s">
        <v>329</v>
      </c>
      <c r="Y134" s="398">
        <v>0.5</v>
      </c>
      <c r="Z134" t="s">
        <v>247</v>
      </c>
    </row>
    <row r="135" spans="1:26">
      <c r="A135" s="198"/>
      <c r="B135" s="132"/>
      <c r="C135" s="132" t="s">
        <v>414</v>
      </c>
      <c r="D135" s="226" t="s">
        <v>306</v>
      </c>
      <c r="E135" s="197"/>
      <c r="F135" s="198" t="s">
        <v>415</v>
      </c>
      <c r="G135" s="132"/>
      <c r="H135" s="132" t="s">
        <v>271</v>
      </c>
      <c r="I135" s="226">
        <v>0.75</v>
      </c>
      <c r="J135" s="197" t="s">
        <v>247</v>
      </c>
      <c r="K135" s="198" t="s">
        <v>270</v>
      </c>
      <c r="L135" s="132"/>
      <c r="M135" s="132" t="s">
        <v>327</v>
      </c>
      <c r="N135" s="226" t="s">
        <v>376</v>
      </c>
      <c r="O135" s="197" t="s">
        <v>254</v>
      </c>
      <c r="P135" s="37"/>
      <c r="Q135" t="s">
        <v>370</v>
      </c>
      <c r="S135" t="s">
        <v>271</v>
      </c>
      <c r="T135" s="398">
        <v>0.6</v>
      </c>
      <c r="U135" t="s">
        <v>247</v>
      </c>
      <c r="V135" t="s">
        <v>416</v>
      </c>
      <c r="X135" t="s">
        <v>253</v>
      </c>
      <c r="Y135" s="398">
        <v>0.75</v>
      </c>
      <c r="Z135" t="s">
        <v>247</v>
      </c>
    </row>
    <row r="136" spans="1:26">
      <c r="A136" s="198"/>
      <c r="B136" s="132"/>
      <c r="C136" s="132"/>
      <c r="D136" s="226"/>
      <c r="E136" s="197"/>
      <c r="F136" s="198"/>
      <c r="G136" s="132"/>
      <c r="H136" s="132"/>
      <c r="I136" s="231"/>
      <c r="J136" s="197"/>
      <c r="K136" s="198" t="s">
        <v>382</v>
      </c>
      <c r="L136" s="132"/>
      <c r="M136" s="132" t="s">
        <v>253</v>
      </c>
      <c r="N136" s="226">
        <v>0.7</v>
      </c>
      <c r="O136" s="197" t="s">
        <v>247</v>
      </c>
      <c r="P136" s="37"/>
      <c r="X136" t="s">
        <v>314</v>
      </c>
      <c r="Y136" s="398">
        <v>0.85</v>
      </c>
      <c r="Z136" t="s">
        <v>254</v>
      </c>
    </row>
    <row r="137" spans="1:26">
      <c r="A137" s="198" t="s">
        <v>385</v>
      </c>
      <c r="B137" s="132"/>
      <c r="C137" s="132" t="s">
        <v>386</v>
      </c>
      <c r="D137" s="132" t="s">
        <v>387</v>
      </c>
      <c r="E137" s="197" t="s">
        <v>247</v>
      </c>
      <c r="F137" s="221" t="s">
        <v>388</v>
      </c>
      <c r="G137" s="222"/>
      <c r="H137" s="222" t="s">
        <v>361</v>
      </c>
      <c r="I137" s="223"/>
      <c r="J137" s="225"/>
      <c r="K137" s="198"/>
      <c r="L137" s="132"/>
      <c r="M137" s="132" t="s">
        <v>314</v>
      </c>
      <c r="N137" s="226">
        <v>0.85</v>
      </c>
      <c r="O137" s="197" t="s">
        <v>254</v>
      </c>
      <c r="P137" s="37"/>
      <c r="X137" t="s">
        <v>322</v>
      </c>
      <c r="Y137" s="398">
        <v>0.9</v>
      </c>
      <c r="Z137" t="s">
        <v>254</v>
      </c>
    </row>
    <row r="138" spans="1:26">
      <c r="A138" s="198" t="s">
        <v>390</v>
      </c>
      <c r="B138" s="132"/>
      <c r="C138" s="132" t="s">
        <v>386</v>
      </c>
      <c r="D138" s="132" t="s">
        <v>387</v>
      </c>
      <c r="E138" s="197" t="s">
        <v>247</v>
      </c>
      <c r="F138" s="198" t="s">
        <v>391</v>
      </c>
      <c r="G138" s="132"/>
      <c r="H138" s="132"/>
      <c r="I138" s="226"/>
      <c r="J138" s="197"/>
      <c r="K138" s="198"/>
      <c r="L138" s="132"/>
      <c r="M138" s="132" t="s">
        <v>322</v>
      </c>
      <c r="N138" s="226">
        <v>0.9</v>
      </c>
      <c r="O138" s="197" t="s">
        <v>297</v>
      </c>
      <c r="P138" s="37"/>
      <c r="X138" t="s">
        <v>417</v>
      </c>
      <c r="Y138" s="398">
        <v>0.95</v>
      </c>
      <c r="Z138" t="s">
        <v>254</v>
      </c>
    </row>
    <row r="139" spans="1:26">
      <c r="A139" s="186"/>
      <c r="B139" s="37"/>
      <c r="C139" s="37"/>
      <c r="D139" s="37"/>
      <c r="E139" s="210"/>
      <c r="F139" s="198"/>
      <c r="G139" s="132"/>
      <c r="H139" s="132"/>
      <c r="I139" s="226"/>
      <c r="J139" s="197"/>
      <c r="K139" s="198" t="s">
        <v>394</v>
      </c>
      <c r="L139" s="132"/>
      <c r="M139" s="132" t="s">
        <v>265</v>
      </c>
      <c r="N139" s="231" t="s">
        <v>306</v>
      </c>
      <c r="O139" s="197" t="s">
        <v>282</v>
      </c>
      <c r="P139" s="37"/>
      <c r="Q139" t="s">
        <v>374</v>
      </c>
      <c r="V139" t="s">
        <v>375</v>
      </c>
    </row>
    <row r="140" spans="1:26">
      <c r="A140" s="200" t="s">
        <v>399</v>
      </c>
      <c r="B140" s="133"/>
      <c r="C140" s="133"/>
      <c r="D140" s="133"/>
      <c r="E140" s="201"/>
      <c r="F140" s="200"/>
      <c r="G140" s="133"/>
      <c r="H140" s="133"/>
      <c r="I140" s="313"/>
      <c r="J140" s="201"/>
      <c r="K140" s="200"/>
      <c r="L140" s="133"/>
      <c r="M140" s="133"/>
      <c r="N140" s="313"/>
      <c r="O140" s="201"/>
      <c r="P140" s="37"/>
      <c r="Q140" t="s">
        <v>377</v>
      </c>
      <c r="S140" t="s">
        <v>378</v>
      </c>
      <c r="T140" t="s">
        <v>246</v>
      </c>
      <c r="U140" t="s">
        <v>247</v>
      </c>
      <c r="V140" t="s">
        <v>418</v>
      </c>
      <c r="X140" t="s">
        <v>317</v>
      </c>
      <c r="Y140" t="s">
        <v>266</v>
      </c>
      <c r="Z140" t="s">
        <v>247</v>
      </c>
    </row>
    <row r="141" spans="1:26">
      <c r="A141" s="221" t="s">
        <v>239</v>
      </c>
      <c r="B141" s="222"/>
      <c r="C141" s="222" t="s">
        <v>411</v>
      </c>
      <c r="D141" s="223"/>
      <c r="E141" s="225"/>
      <c r="F141" s="221" t="s">
        <v>351</v>
      </c>
      <c r="G141" s="222"/>
      <c r="H141" s="222" t="s">
        <v>411</v>
      </c>
      <c r="I141" s="223"/>
      <c r="J141" s="225"/>
      <c r="K141" s="256" t="s">
        <v>241</v>
      </c>
      <c r="L141" s="400"/>
      <c r="M141" s="400" t="s">
        <v>411</v>
      </c>
      <c r="N141" s="401" t="s">
        <v>311</v>
      </c>
      <c r="O141" s="402"/>
      <c r="P141" s="37"/>
      <c r="Q141" t="s">
        <v>383</v>
      </c>
      <c r="S141" t="s">
        <v>313</v>
      </c>
      <c r="T141" t="s">
        <v>312</v>
      </c>
      <c r="U141" t="s">
        <v>247</v>
      </c>
      <c r="X141" t="s">
        <v>319</v>
      </c>
      <c r="Y141" t="s">
        <v>272</v>
      </c>
      <c r="Z141" t="s">
        <v>254</v>
      </c>
    </row>
    <row r="142" spans="1:26">
      <c r="A142" s="198" t="s">
        <v>364</v>
      </c>
      <c r="B142" s="37"/>
      <c r="C142" s="132" t="s">
        <v>249</v>
      </c>
      <c r="D142" s="132" t="s">
        <v>321</v>
      </c>
      <c r="E142" s="197" t="s">
        <v>297</v>
      </c>
      <c r="F142" s="198" t="s">
        <v>409</v>
      </c>
      <c r="G142" s="132"/>
      <c r="H142" s="132" t="s">
        <v>344</v>
      </c>
      <c r="I142" s="226" t="s">
        <v>246</v>
      </c>
      <c r="J142" s="197" t="s">
        <v>254</v>
      </c>
      <c r="K142" s="198" t="s">
        <v>248</v>
      </c>
      <c r="L142" s="132"/>
      <c r="M142" s="132" t="s">
        <v>253</v>
      </c>
      <c r="N142" s="226">
        <v>0.6</v>
      </c>
      <c r="O142" s="197" t="s">
        <v>247</v>
      </c>
      <c r="P142" s="37"/>
      <c r="X142" t="s">
        <v>319</v>
      </c>
      <c r="Y142" t="s">
        <v>419</v>
      </c>
      <c r="Z142" t="s">
        <v>254</v>
      </c>
    </row>
    <row r="143" spans="1:26">
      <c r="A143" s="198" t="s">
        <v>368</v>
      </c>
      <c r="B143" s="37"/>
      <c r="C143" s="132" t="s">
        <v>249</v>
      </c>
      <c r="D143" s="132" t="s">
        <v>321</v>
      </c>
      <c r="E143" s="197" t="s">
        <v>297</v>
      </c>
      <c r="F143" s="198"/>
      <c r="G143" s="132"/>
      <c r="H143" s="132"/>
      <c r="I143" s="226"/>
      <c r="J143" s="197"/>
      <c r="K143" s="198" t="s">
        <v>369</v>
      </c>
      <c r="L143" s="132"/>
      <c r="M143" s="132" t="s">
        <v>253</v>
      </c>
      <c r="N143" s="226">
        <v>0.75</v>
      </c>
      <c r="O143" s="197" t="s">
        <v>247</v>
      </c>
      <c r="P143" s="37"/>
      <c r="X143" t="s">
        <v>314</v>
      </c>
      <c r="Y143" t="s">
        <v>420</v>
      </c>
      <c r="Z143" t="s">
        <v>254</v>
      </c>
    </row>
    <row r="144" spans="1:26">
      <c r="A144" s="198" t="s">
        <v>421</v>
      </c>
      <c r="B144" s="132"/>
      <c r="C144" s="132" t="s">
        <v>422</v>
      </c>
      <c r="D144" s="226" t="s">
        <v>423</v>
      </c>
      <c r="E144" s="197" t="s">
        <v>254</v>
      </c>
      <c r="F144" s="132" t="s">
        <v>403</v>
      </c>
      <c r="G144" s="132"/>
      <c r="H144" s="132" t="s">
        <v>404</v>
      </c>
      <c r="I144" s="226" t="s">
        <v>405</v>
      </c>
      <c r="J144" s="197" t="s">
        <v>254</v>
      </c>
      <c r="K144" s="198"/>
      <c r="L144" s="132"/>
      <c r="M144" s="132" t="s">
        <v>249</v>
      </c>
      <c r="N144" s="226">
        <v>0.85</v>
      </c>
      <c r="O144" s="197" t="s">
        <v>254</v>
      </c>
      <c r="P144" s="37"/>
      <c r="Q144" t="s">
        <v>392</v>
      </c>
      <c r="V144" t="s">
        <v>374</v>
      </c>
    </row>
    <row r="145" spans="1:26">
      <c r="A145" s="198"/>
      <c r="B145" s="132"/>
      <c r="C145" s="132"/>
      <c r="D145" s="226"/>
      <c r="E145" s="197"/>
      <c r="F145" s="198" t="s">
        <v>372</v>
      </c>
      <c r="G145" s="132"/>
      <c r="H145" s="132"/>
      <c r="I145" s="226"/>
      <c r="J145" s="197"/>
      <c r="K145" s="198"/>
      <c r="L145" s="132"/>
      <c r="M145" s="132" t="s">
        <v>319</v>
      </c>
      <c r="N145" s="226">
        <v>0.9</v>
      </c>
      <c r="O145" s="197" t="s">
        <v>297</v>
      </c>
      <c r="P145" s="37"/>
      <c r="Q145" t="s">
        <v>395</v>
      </c>
      <c r="S145" t="s">
        <v>396</v>
      </c>
      <c r="T145" s="398">
        <v>0.6</v>
      </c>
      <c r="U145" t="s">
        <v>247</v>
      </c>
      <c r="V145" t="s">
        <v>424</v>
      </c>
      <c r="X145" t="s">
        <v>253</v>
      </c>
      <c r="Y145" s="398">
        <v>0.75</v>
      </c>
      <c r="Z145" t="s">
        <v>247</v>
      </c>
    </row>
    <row r="146" spans="1:26">
      <c r="A146" s="198" t="s">
        <v>412</v>
      </c>
      <c r="B146" s="132"/>
      <c r="C146" s="132"/>
      <c r="D146" s="226"/>
      <c r="E146" s="197" t="s">
        <v>247</v>
      </c>
      <c r="F146" s="198"/>
      <c r="G146" s="132"/>
      <c r="H146" s="132" t="s">
        <v>313</v>
      </c>
      <c r="I146" s="226" t="s">
        <v>246</v>
      </c>
      <c r="J146" s="197" t="s">
        <v>254</v>
      </c>
      <c r="K146" s="198" t="s">
        <v>373</v>
      </c>
      <c r="L146" s="132"/>
      <c r="M146" s="132" t="s">
        <v>249</v>
      </c>
      <c r="N146" s="226">
        <v>0.75</v>
      </c>
      <c r="O146" s="197" t="s">
        <v>247</v>
      </c>
      <c r="P146" s="37"/>
      <c r="S146" t="s">
        <v>287</v>
      </c>
      <c r="T146" s="398">
        <v>0.7</v>
      </c>
      <c r="U146" t="s">
        <v>254</v>
      </c>
      <c r="X146" t="s">
        <v>314</v>
      </c>
      <c r="Y146" s="398">
        <v>0.85</v>
      </c>
      <c r="Z146" t="s">
        <v>254</v>
      </c>
    </row>
    <row r="147" spans="1:26">
      <c r="A147" s="198"/>
      <c r="B147" s="132"/>
      <c r="C147" s="132" t="s">
        <v>414</v>
      </c>
      <c r="D147" s="226" t="s">
        <v>306</v>
      </c>
      <c r="E147" s="197"/>
      <c r="F147" s="288" t="s">
        <v>410</v>
      </c>
      <c r="G147" s="132"/>
      <c r="H147" s="132"/>
      <c r="I147" s="231"/>
      <c r="J147" s="197"/>
      <c r="K147" s="198" t="s">
        <v>270</v>
      </c>
      <c r="L147" s="132"/>
      <c r="M147" s="132" t="s">
        <v>327</v>
      </c>
      <c r="N147" s="226" t="s">
        <v>376</v>
      </c>
      <c r="O147" s="197" t="s">
        <v>254</v>
      </c>
      <c r="P147" s="37"/>
      <c r="Q147" t="s">
        <v>401</v>
      </c>
      <c r="S147" t="s">
        <v>402</v>
      </c>
      <c r="T147" t="s">
        <v>306</v>
      </c>
      <c r="U147" t="s">
        <v>247</v>
      </c>
      <c r="X147" t="s">
        <v>322</v>
      </c>
      <c r="Y147" s="398">
        <v>0.9</v>
      </c>
      <c r="Z147" t="s">
        <v>254</v>
      </c>
    </row>
    <row r="148" spans="1:26">
      <c r="A148" s="198"/>
      <c r="B148" s="132"/>
      <c r="C148" s="132"/>
      <c r="D148" s="226"/>
      <c r="E148" s="197"/>
      <c r="F148" s="198"/>
      <c r="G148" s="132"/>
      <c r="H148" s="132"/>
      <c r="I148" s="231"/>
      <c r="J148" s="197"/>
      <c r="K148" s="198" t="s">
        <v>382</v>
      </c>
      <c r="L148" s="132"/>
      <c r="M148" s="132" t="s">
        <v>253</v>
      </c>
      <c r="N148" s="226">
        <v>0.8</v>
      </c>
      <c r="O148" s="197" t="s">
        <v>247</v>
      </c>
      <c r="P148" s="37"/>
      <c r="Q148" t="s">
        <v>397</v>
      </c>
      <c r="S148" t="s">
        <v>271</v>
      </c>
      <c r="T148" t="s">
        <v>398</v>
      </c>
      <c r="U148" t="s">
        <v>247</v>
      </c>
      <c r="X148" t="s">
        <v>417</v>
      </c>
      <c r="Y148" s="398">
        <v>0.95</v>
      </c>
      <c r="Z148" t="s">
        <v>254</v>
      </c>
    </row>
    <row r="149" spans="1:26">
      <c r="A149" s="198" t="s">
        <v>385</v>
      </c>
      <c r="B149" s="132"/>
      <c r="C149" s="132" t="s">
        <v>386</v>
      </c>
      <c r="D149" s="132" t="s">
        <v>387</v>
      </c>
      <c r="E149" s="197" t="s">
        <v>247</v>
      </c>
      <c r="F149" s="221" t="s">
        <v>388</v>
      </c>
      <c r="G149" s="222"/>
      <c r="H149" s="222" t="s">
        <v>411</v>
      </c>
      <c r="I149" s="223"/>
      <c r="J149" s="225"/>
      <c r="K149" s="198"/>
      <c r="L149" s="132"/>
      <c r="M149" s="132" t="s">
        <v>314</v>
      </c>
      <c r="N149" s="226">
        <v>0.9</v>
      </c>
      <c r="O149" s="197" t="s">
        <v>254</v>
      </c>
      <c r="P149" s="37"/>
      <c r="V149" t="s">
        <v>407</v>
      </c>
      <c r="X149" t="s">
        <v>408</v>
      </c>
      <c r="Y149" t="s">
        <v>384</v>
      </c>
      <c r="Z149" t="s">
        <v>247</v>
      </c>
    </row>
    <row r="150" spans="1:26">
      <c r="A150" s="198" t="s">
        <v>390</v>
      </c>
      <c r="B150" s="132"/>
      <c r="C150" s="132" t="s">
        <v>386</v>
      </c>
      <c r="D150" s="132" t="s">
        <v>387</v>
      </c>
      <c r="E150" s="197" t="s">
        <v>247</v>
      </c>
      <c r="F150" s="198" t="s">
        <v>391</v>
      </c>
      <c r="G150" s="132"/>
      <c r="H150" s="132"/>
      <c r="I150" s="226"/>
      <c r="J150" s="197"/>
      <c r="K150" s="198"/>
      <c r="L150" s="132"/>
      <c r="M150" s="132" t="s">
        <v>322</v>
      </c>
      <c r="N150" s="226">
        <v>0.95</v>
      </c>
      <c r="O150" s="197" t="s">
        <v>297</v>
      </c>
      <c r="P150" s="37"/>
      <c r="Q150" t="s">
        <v>323</v>
      </c>
      <c r="V150" t="s">
        <v>324</v>
      </c>
    </row>
    <row r="151" spans="1:26">
      <c r="A151" s="186"/>
      <c r="B151" s="37"/>
      <c r="C151" s="37"/>
      <c r="D151" s="37"/>
      <c r="E151" s="210"/>
      <c r="F151" s="198"/>
      <c r="G151" s="132"/>
      <c r="H151" s="132"/>
      <c r="I151" s="226"/>
      <c r="J151" s="197"/>
      <c r="K151" s="198" t="s">
        <v>394</v>
      </c>
      <c r="L151" s="132"/>
      <c r="M151" s="132" t="s">
        <v>265</v>
      </c>
      <c r="N151" s="231" t="s">
        <v>306</v>
      </c>
      <c r="O151" s="197" t="s">
        <v>282</v>
      </c>
      <c r="P151" s="37"/>
      <c r="Q151" t="s">
        <v>360</v>
      </c>
      <c r="S151" t="s">
        <v>425</v>
      </c>
      <c r="T151" t="s">
        <v>326</v>
      </c>
      <c r="V151" t="s">
        <v>362</v>
      </c>
      <c r="X151" t="s">
        <v>425</v>
      </c>
      <c r="Y151" t="s">
        <v>363</v>
      </c>
    </row>
    <row r="152" spans="1:26">
      <c r="A152" s="200" t="s">
        <v>399</v>
      </c>
      <c r="B152" s="133"/>
      <c r="C152" s="133"/>
      <c r="D152" s="133"/>
      <c r="E152" s="201"/>
      <c r="F152" s="200"/>
      <c r="G152" s="133"/>
      <c r="H152" s="133"/>
      <c r="I152" s="313"/>
      <c r="J152" s="201"/>
      <c r="K152" s="200"/>
      <c r="L152" s="133"/>
      <c r="M152" s="133"/>
      <c r="N152" s="313"/>
      <c r="O152" s="201"/>
      <c r="P152" s="37"/>
      <c r="Q152" t="s">
        <v>366</v>
      </c>
      <c r="S152" t="s">
        <v>329</v>
      </c>
      <c r="T152" s="398">
        <v>0.5</v>
      </c>
      <c r="U152" t="s">
        <v>247</v>
      </c>
      <c r="V152" t="s">
        <v>367</v>
      </c>
      <c r="X152" t="s">
        <v>329</v>
      </c>
      <c r="Y152" s="398">
        <v>0.5</v>
      </c>
      <c r="Z152" t="s">
        <v>247</v>
      </c>
    </row>
    <row r="153" spans="1:26">
      <c r="A153" s="221" t="s">
        <v>239</v>
      </c>
      <c r="B153" s="222"/>
      <c r="C153" s="222" t="s">
        <v>425</v>
      </c>
      <c r="D153" s="223"/>
      <c r="E153" s="225"/>
      <c r="F153" s="221" t="s">
        <v>351</v>
      </c>
      <c r="G153" s="222"/>
      <c r="H153" s="222" t="s">
        <v>425</v>
      </c>
      <c r="I153" s="223"/>
      <c r="J153" s="225"/>
      <c r="K153" s="256" t="s">
        <v>241</v>
      </c>
      <c r="L153" s="400"/>
      <c r="M153" s="400" t="s">
        <v>425</v>
      </c>
      <c r="N153" s="401" t="s">
        <v>311</v>
      </c>
      <c r="O153" s="402"/>
      <c r="P153" s="37"/>
      <c r="Q153" t="s">
        <v>370</v>
      </c>
      <c r="S153" t="s">
        <v>271</v>
      </c>
      <c r="T153" s="398">
        <v>0.6</v>
      </c>
      <c r="U153" t="s">
        <v>247</v>
      </c>
      <c r="V153" t="s">
        <v>371</v>
      </c>
      <c r="X153" t="s">
        <v>253</v>
      </c>
      <c r="Y153" s="398">
        <v>0.7</v>
      </c>
      <c r="Z153" t="s">
        <v>247</v>
      </c>
    </row>
    <row r="154" spans="1:26">
      <c r="A154" s="198" t="s">
        <v>364</v>
      </c>
      <c r="B154" s="37"/>
      <c r="C154" s="132" t="s">
        <v>249</v>
      </c>
      <c r="D154" s="132" t="s">
        <v>321</v>
      </c>
      <c r="E154" s="197" t="s">
        <v>297</v>
      </c>
      <c r="F154" s="132" t="s">
        <v>403</v>
      </c>
      <c r="G154" s="132"/>
      <c r="H154" s="132" t="s">
        <v>404</v>
      </c>
      <c r="I154" s="226" t="s">
        <v>405</v>
      </c>
      <c r="J154" s="197" t="s">
        <v>254</v>
      </c>
      <c r="K154" s="198" t="s">
        <v>248</v>
      </c>
      <c r="L154" s="132"/>
      <c r="M154" s="132" t="s">
        <v>253</v>
      </c>
      <c r="N154" s="226">
        <v>0.6</v>
      </c>
      <c r="O154" s="197" t="s">
        <v>247</v>
      </c>
      <c r="P154" s="37"/>
      <c r="X154" t="s">
        <v>258</v>
      </c>
      <c r="Y154" s="398">
        <v>0.75</v>
      </c>
      <c r="Z154" t="s">
        <v>254</v>
      </c>
    </row>
    <row r="155" spans="1:26">
      <c r="A155" s="198" t="s">
        <v>368</v>
      </c>
      <c r="B155" s="37"/>
      <c r="C155" s="132" t="s">
        <v>249</v>
      </c>
      <c r="D155" s="132" t="s">
        <v>321</v>
      </c>
      <c r="E155" s="197" t="s">
        <v>297</v>
      </c>
      <c r="F155" s="198" t="s">
        <v>406</v>
      </c>
      <c r="G155" s="132"/>
      <c r="H155" s="132" t="s">
        <v>287</v>
      </c>
      <c r="I155" s="226" t="s">
        <v>405</v>
      </c>
      <c r="J155" s="197" t="s">
        <v>254</v>
      </c>
      <c r="K155" s="198" t="s">
        <v>369</v>
      </c>
      <c r="L155" s="132"/>
      <c r="M155" s="132" t="s">
        <v>253</v>
      </c>
      <c r="N155" s="226">
        <v>0.75</v>
      </c>
      <c r="O155" s="197" t="s">
        <v>247</v>
      </c>
      <c r="P155" s="37"/>
      <c r="X155" t="s">
        <v>249</v>
      </c>
      <c r="Y155" s="398">
        <v>0.65</v>
      </c>
      <c r="Z155" t="s">
        <v>247</v>
      </c>
    </row>
    <row r="156" spans="1:26">
      <c r="A156" s="198" t="s">
        <v>409</v>
      </c>
      <c r="B156" s="132"/>
      <c r="C156" s="132" t="s">
        <v>344</v>
      </c>
      <c r="D156" s="226" t="s">
        <v>246</v>
      </c>
      <c r="E156" s="197" t="s">
        <v>254</v>
      </c>
      <c r="F156" s="288" t="s">
        <v>410</v>
      </c>
      <c r="G156" s="132"/>
      <c r="H156" s="132"/>
      <c r="I156" s="226"/>
      <c r="J156" s="197"/>
      <c r="K156" s="198"/>
      <c r="L156" s="132"/>
      <c r="M156" s="132" t="s">
        <v>249</v>
      </c>
      <c r="N156" s="226">
        <v>0.8</v>
      </c>
      <c r="O156" s="197" t="s">
        <v>254</v>
      </c>
      <c r="P156" s="37"/>
      <c r="Q156" t="s">
        <v>374</v>
      </c>
      <c r="V156" t="s">
        <v>375</v>
      </c>
    </row>
    <row r="157" spans="1:26">
      <c r="A157" s="198"/>
      <c r="B157" s="132"/>
      <c r="C157" s="132"/>
      <c r="D157" s="226"/>
      <c r="F157" s="198"/>
      <c r="G157" s="132"/>
      <c r="H157" s="132"/>
      <c r="I157" s="226"/>
      <c r="J157" s="197"/>
      <c r="K157" s="198"/>
      <c r="L157" s="132"/>
      <c r="M157" s="132" t="s">
        <v>249</v>
      </c>
      <c r="N157" s="226">
        <v>0.85</v>
      </c>
      <c r="O157" s="197" t="s">
        <v>297</v>
      </c>
      <c r="P157" s="37"/>
      <c r="Q157" t="s">
        <v>377</v>
      </c>
      <c r="S157" t="s">
        <v>378</v>
      </c>
      <c r="T157" t="s">
        <v>246</v>
      </c>
      <c r="U157" t="s">
        <v>247</v>
      </c>
      <c r="V157" t="s">
        <v>379</v>
      </c>
      <c r="W157" t="s">
        <v>380</v>
      </c>
      <c r="X157" t="s">
        <v>314</v>
      </c>
      <c r="Y157" t="s">
        <v>381</v>
      </c>
      <c r="Z157" t="s">
        <v>247</v>
      </c>
    </row>
    <row r="158" spans="1:26">
      <c r="A158" s="198" t="s">
        <v>412</v>
      </c>
      <c r="B158" s="132"/>
      <c r="C158" s="132"/>
      <c r="D158" s="226"/>
      <c r="E158" s="197" t="s">
        <v>247</v>
      </c>
      <c r="F158" s="198"/>
      <c r="G158" s="132"/>
      <c r="H158" s="132"/>
      <c r="I158" s="226"/>
      <c r="J158" s="197"/>
      <c r="K158" s="198" t="s">
        <v>373</v>
      </c>
      <c r="L158" s="132"/>
      <c r="M158" s="132" t="s">
        <v>249</v>
      </c>
      <c r="N158" s="226">
        <v>0.75</v>
      </c>
      <c r="O158" s="197" t="s">
        <v>247</v>
      </c>
      <c r="P158" s="37"/>
      <c r="Q158" t="s">
        <v>383</v>
      </c>
      <c r="S158" t="s">
        <v>313</v>
      </c>
      <c r="T158" t="s">
        <v>312</v>
      </c>
      <c r="U158" t="s">
        <v>247</v>
      </c>
      <c r="X158" t="s">
        <v>319</v>
      </c>
      <c r="Y158" t="s">
        <v>384</v>
      </c>
      <c r="Z158" t="s">
        <v>247</v>
      </c>
    </row>
    <row r="159" spans="1:26">
      <c r="A159" s="198"/>
      <c r="B159" s="132"/>
      <c r="C159" s="132" t="s">
        <v>414</v>
      </c>
      <c r="D159" s="226" t="s">
        <v>306</v>
      </c>
      <c r="E159" s="197"/>
      <c r="F159" s="198"/>
      <c r="G159" s="132"/>
      <c r="H159" s="132"/>
      <c r="I159" s="231"/>
      <c r="J159" s="197"/>
      <c r="K159" s="198" t="s">
        <v>270</v>
      </c>
      <c r="L159" s="132"/>
      <c r="M159" s="132" t="s">
        <v>327</v>
      </c>
      <c r="N159" s="226" t="s">
        <v>376</v>
      </c>
      <c r="O159" s="197" t="s">
        <v>254</v>
      </c>
      <c r="P159" s="37"/>
      <c r="X159" t="s">
        <v>319</v>
      </c>
      <c r="Y159" t="s">
        <v>389</v>
      </c>
      <c r="Z159" t="s">
        <v>247</v>
      </c>
    </row>
    <row r="160" spans="1:26">
      <c r="A160" s="198"/>
      <c r="B160" s="132"/>
      <c r="C160" s="132"/>
      <c r="D160" s="226"/>
      <c r="E160" s="197"/>
      <c r="F160" s="198"/>
      <c r="G160" s="132"/>
      <c r="H160" s="132"/>
      <c r="I160" s="231"/>
      <c r="J160" s="197"/>
      <c r="K160" s="198" t="s">
        <v>382</v>
      </c>
      <c r="L160" s="132"/>
      <c r="M160" s="132" t="s">
        <v>253</v>
      </c>
      <c r="N160" s="226">
        <v>0.7</v>
      </c>
      <c r="O160" s="197" t="s">
        <v>247</v>
      </c>
      <c r="P160" s="37"/>
      <c r="Q160" t="s">
        <v>392</v>
      </c>
      <c r="V160" t="s">
        <v>426</v>
      </c>
    </row>
    <row r="161" spans="1:26">
      <c r="A161" s="198" t="s">
        <v>385</v>
      </c>
      <c r="B161" s="132"/>
      <c r="C161" s="132" t="s">
        <v>386</v>
      </c>
      <c r="D161" s="132" t="s">
        <v>387</v>
      </c>
      <c r="E161" s="197" t="s">
        <v>247</v>
      </c>
      <c r="F161" s="221" t="s">
        <v>388</v>
      </c>
      <c r="G161" s="222"/>
      <c r="H161" s="222" t="s">
        <v>425</v>
      </c>
      <c r="I161" s="223"/>
      <c r="J161" s="225"/>
      <c r="K161" s="198"/>
      <c r="L161" s="132"/>
      <c r="M161" s="132" t="s">
        <v>314</v>
      </c>
      <c r="N161" s="226">
        <v>0.85</v>
      </c>
      <c r="O161" s="197" t="s">
        <v>254</v>
      </c>
      <c r="P161" s="37"/>
      <c r="Q161" t="s">
        <v>395</v>
      </c>
      <c r="S161" t="s">
        <v>396</v>
      </c>
      <c r="T161" s="398">
        <v>0.6</v>
      </c>
      <c r="U161" t="s">
        <v>247</v>
      </c>
      <c r="V161" t="s">
        <v>397</v>
      </c>
      <c r="X161" t="s">
        <v>271</v>
      </c>
      <c r="Y161" t="s">
        <v>398</v>
      </c>
      <c r="Z161" t="s">
        <v>247</v>
      </c>
    </row>
    <row r="162" spans="1:26">
      <c r="A162" s="198" t="s">
        <v>390</v>
      </c>
      <c r="B162" s="132"/>
      <c r="C162" s="132" t="s">
        <v>386</v>
      </c>
      <c r="D162" s="132" t="s">
        <v>387</v>
      </c>
      <c r="E162" s="197" t="s">
        <v>247</v>
      </c>
      <c r="F162" s="198" t="s">
        <v>391</v>
      </c>
      <c r="G162" s="132"/>
      <c r="H162" s="132"/>
      <c r="I162" s="226"/>
      <c r="J162" s="197"/>
      <c r="K162" s="198"/>
      <c r="L162" s="132"/>
      <c r="M162" s="132" t="s">
        <v>322</v>
      </c>
      <c r="N162" s="226">
        <v>0.9</v>
      </c>
      <c r="O162" s="197" t="s">
        <v>297</v>
      </c>
      <c r="P162" s="37"/>
      <c r="S162" t="s">
        <v>287</v>
      </c>
      <c r="T162" s="398">
        <v>0.7</v>
      </c>
      <c r="U162" t="s">
        <v>254</v>
      </c>
      <c r="V162" t="s">
        <v>400</v>
      </c>
      <c r="X162" t="s">
        <v>314</v>
      </c>
      <c r="Y162" t="s">
        <v>381</v>
      </c>
      <c r="Z162" t="s">
        <v>247</v>
      </c>
    </row>
    <row r="163" spans="1:26">
      <c r="A163" s="186"/>
      <c r="B163" s="37"/>
      <c r="C163" s="37"/>
      <c r="D163" s="37"/>
      <c r="E163" s="210"/>
      <c r="F163" s="198"/>
      <c r="G163" s="132"/>
      <c r="H163" s="132"/>
      <c r="I163" s="226"/>
      <c r="J163" s="197"/>
      <c r="K163" s="198" t="s">
        <v>394</v>
      </c>
      <c r="L163" s="132"/>
      <c r="M163" s="132" t="s">
        <v>265</v>
      </c>
      <c r="N163" s="231" t="s">
        <v>306</v>
      </c>
      <c r="O163" s="197" t="s">
        <v>282</v>
      </c>
      <c r="P163" s="37"/>
      <c r="Q163" t="s">
        <v>401</v>
      </c>
      <c r="S163" t="s">
        <v>402</v>
      </c>
      <c r="T163" t="s">
        <v>306</v>
      </c>
      <c r="U163" t="s">
        <v>247</v>
      </c>
      <c r="X163" t="s">
        <v>319</v>
      </c>
      <c r="Y163" t="s">
        <v>384</v>
      </c>
      <c r="Z163" t="s">
        <v>247</v>
      </c>
    </row>
    <row r="164" spans="1:26">
      <c r="A164" s="200" t="s">
        <v>399</v>
      </c>
      <c r="B164" s="133"/>
      <c r="C164" s="133"/>
      <c r="D164" s="133"/>
      <c r="E164" s="201"/>
      <c r="F164" s="200"/>
      <c r="G164" s="133"/>
      <c r="H164" s="133"/>
      <c r="I164" s="313"/>
      <c r="J164" s="201"/>
      <c r="K164" s="200"/>
      <c r="L164" s="133"/>
      <c r="M164" s="133"/>
      <c r="N164" s="313"/>
      <c r="O164" s="201"/>
      <c r="P164" s="37"/>
      <c r="Q164" t="s">
        <v>397</v>
      </c>
      <c r="S164" t="s">
        <v>271</v>
      </c>
      <c r="T164" t="s">
        <v>398</v>
      </c>
      <c r="U164" t="s">
        <v>247</v>
      </c>
      <c r="X164" t="s">
        <v>319</v>
      </c>
      <c r="Y164" t="s">
        <v>389</v>
      </c>
      <c r="Z164" t="s">
        <v>247</v>
      </c>
    </row>
    <row r="165" spans="1:26">
      <c r="A165" s="221" t="s">
        <v>239</v>
      </c>
      <c r="B165" s="222"/>
      <c r="C165" s="222" t="s">
        <v>427</v>
      </c>
      <c r="D165" s="223"/>
      <c r="E165" s="225"/>
      <c r="F165" s="221" t="s">
        <v>351</v>
      </c>
      <c r="G165" s="222"/>
      <c r="H165" s="222" t="s">
        <v>427</v>
      </c>
      <c r="I165" s="223"/>
      <c r="J165" s="225"/>
      <c r="K165" s="256" t="s">
        <v>241</v>
      </c>
      <c r="L165" s="400"/>
      <c r="M165" s="400" t="s">
        <v>427</v>
      </c>
      <c r="N165" s="401" t="s">
        <v>311</v>
      </c>
      <c r="O165" s="402"/>
      <c r="P165" s="37"/>
      <c r="V165" t="s">
        <v>407</v>
      </c>
      <c r="X165" t="s">
        <v>408</v>
      </c>
      <c r="Y165" t="s">
        <v>384</v>
      </c>
      <c r="Z165" t="s">
        <v>247</v>
      </c>
    </row>
    <row r="166" spans="1:26">
      <c r="A166" s="198" t="s">
        <v>364</v>
      </c>
      <c r="B166" s="37"/>
      <c r="C166" s="132" t="s">
        <v>249</v>
      </c>
      <c r="D166" s="132" t="s">
        <v>321</v>
      </c>
      <c r="E166" s="197" t="s">
        <v>297</v>
      </c>
      <c r="F166" s="132" t="s">
        <v>403</v>
      </c>
      <c r="G166" s="132"/>
      <c r="H166" s="132" t="s">
        <v>404</v>
      </c>
      <c r="I166" s="226" t="s">
        <v>405</v>
      </c>
      <c r="J166" s="197" t="s">
        <v>254</v>
      </c>
      <c r="K166" s="198" t="s">
        <v>248</v>
      </c>
      <c r="L166" s="132"/>
      <c r="M166" s="132" t="s">
        <v>253</v>
      </c>
      <c r="N166" s="226">
        <v>0.6</v>
      </c>
      <c r="O166" s="197" t="s">
        <v>247</v>
      </c>
      <c r="P166" s="37"/>
      <c r="Q166" t="s">
        <v>323</v>
      </c>
      <c r="V166" t="s">
        <v>324</v>
      </c>
    </row>
    <row r="167" spans="1:26">
      <c r="A167" s="198" t="s">
        <v>368</v>
      </c>
      <c r="B167" s="37"/>
      <c r="C167" s="132" t="s">
        <v>249</v>
      </c>
      <c r="D167" s="132" t="s">
        <v>321</v>
      </c>
      <c r="E167" s="197" t="s">
        <v>297</v>
      </c>
      <c r="F167" s="198" t="s">
        <v>406</v>
      </c>
      <c r="G167" s="132"/>
      <c r="H167" s="132" t="s">
        <v>287</v>
      </c>
      <c r="I167" s="226" t="s">
        <v>405</v>
      </c>
      <c r="J167" s="197" t="s">
        <v>254</v>
      </c>
      <c r="K167" s="198" t="s">
        <v>369</v>
      </c>
      <c r="L167" s="132"/>
      <c r="M167" s="132" t="s">
        <v>253</v>
      </c>
      <c r="N167" s="226">
        <v>0.75</v>
      </c>
      <c r="O167" s="197" t="s">
        <v>247</v>
      </c>
      <c r="P167" s="37"/>
      <c r="Q167" t="s">
        <v>428</v>
      </c>
      <c r="S167" t="s">
        <v>427</v>
      </c>
      <c r="T167" t="s">
        <v>363</v>
      </c>
      <c r="V167" t="s">
        <v>242</v>
      </c>
      <c r="X167" t="s">
        <v>427</v>
      </c>
      <c r="Y167" t="s">
        <v>365</v>
      </c>
    </row>
    <row r="168" spans="1:26">
      <c r="A168" s="198" t="s">
        <v>409</v>
      </c>
      <c r="B168" s="132"/>
      <c r="C168" s="132" t="s">
        <v>344</v>
      </c>
      <c r="D168" s="226" t="s">
        <v>246</v>
      </c>
      <c r="E168" s="197" t="s">
        <v>254</v>
      </c>
      <c r="F168" s="288" t="s">
        <v>410</v>
      </c>
      <c r="G168" s="132"/>
      <c r="H168" s="132"/>
      <c r="I168" s="226"/>
      <c r="J168" s="197"/>
      <c r="K168" s="198"/>
      <c r="L168" s="132"/>
      <c r="M168" s="132" t="s">
        <v>249</v>
      </c>
      <c r="N168" s="226">
        <v>0.8</v>
      </c>
      <c r="O168" s="197" t="s">
        <v>254</v>
      </c>
      <c r="P168" s="37"/>
      <c r="Q168" t="s">
        <v>367</v>
      </c>
      <c r="S168" t="s">
        <v>329</v>
      </c>
      <c r="T168" s="398">
        <v>0.5</v>
      </c>
      <c r="U168" t="s">
        <v>247</v>
      </c>
    </row>
    <row r="169" spans="1:26">
      <c r="A169" s="198"/>
      <c r="B169" s="132"/>
      <c r="C169" s="132"/>
      <c r="D169" s="226"/>
      <c r="F169" s="198"/>
      <c r="G169" s="132"/>
      <c r="H169" s="132"/>
      <c r="I169" s="226"/>
      <c r="J169" s="197"/>
      <c r="K169" s="198"/>
      <c r="L169" s="132"/>
      <c r="M169" s="132" t="s">
        <v>249</v>
      </c>
      <c r="N169" s="226">
        <v>0.85</v>
      </c>
      <c r="O169" s="197" t="s">
        <v>297</v>
      </c>
      <c r="P169" s="37"/>
      <c r="Q169" t="s">
        <v>371</v>
      </c>
      <c r="S169" t="s">
        <v>314</v>
      </c>
      <c r="T169" s="398">
        <v>0.65</v>
      </c>
      <c r="U169" t="s">
        <v>247</v>
      </c>
    </row>
    <row r="170" spans="1:26">
      <c r="A170" s="198" t="s">
        <v>412</v>
      </c>
      <c r="B170" s="132"/>
      <c r="C170" s="132"/>
      <c r="D170" s="226"/>
      <c r="E170" s="197" t="s">
        <v>247</v>
      </c>
      <c r="F170" s="198"/>
      <c r="G170" s="132"/>
      <c r="H170" s="132"/>
      <c r="I170" s="226"/>
      <c r="J170" s="197"/>
      <c r="K170" s="198" t="s">
        <v>373</v>
      </c>
      <c r="L170" s="132"/>
      <c r="M170" s="132" t="s">
        <v>249</v>
      </c>
      <c r="N170" s="226">
        <v>0.75</v>
      </c>
      <c r="O170" s="197" t="s">
        <v>247</v>
      </c>
      <c r="P170" s="37"/>
      <c r="S170" t="s">
        <v>314</v>
      </c>
      <c r="T170" s="398">
        <v>0.7</v>
      </c>
      <c r="U170" t="s">
        <v>254</v>
      </c>
    </row>
    <row r="171" spans="1:26">
      <c r="A171" s="198"/>
      <c r="B171" s="132"/>
      <c r="C171" s="132" t="s">
        <v>414</v>
      </c>
      <c r="D171" s="226" t="s">
        <v>306</v>
      </c>
      <c r="E171" s="197"/>
      <c r="F171" s="198"/>
      <c r="G171" s="132"/>
      <c r="H171" s="132"/>
      <c r="I171" s="231"/>
      <c r="J171" s="197"/>
      <c r="K171" s="198" t="s">
        <v>270</v>
      </c>
      <c r="L171" s="132"/>
      <c r="M171" s="132" t="s">
        <v>327</v>
      </c>
      <c r="N171" s="226" t="s">
        <v>376</v>
      </c>
      <c r="O171" s="197" t="s">
        <v>254</v>
      </c>
      <c r="P171" s="37"/>
      <c r="S171" t="s">
        <v>314</v>
      </c>
      <c r="T171" s="398">
        <v>0.75</v>
      </c>
      <c r="U171" t="s">
        <v>254</v>
      </c>
    </row>
    <row r="172" spans="1:26">
      <c r="A172" s="198"/>
      <c r="B172" s="132"/>
      <c r="C172" s="132"/>
      <c r="D172" s="226"/>
      <c r="E172" s="197"/>
      <c r="F172" s="198"/>
      <c r="G172" s="132"/>
      <c r="H172" s="132"/>
      <c r="I172" s="231"/>
      <c r="J172" s="197"/>
      <c r="K172" s="198" t="s">
        <v>382</v>
      </c>
      <c r="L172" s="132"/>
      <c r="M172" s="132" t="s">
        <v>253</v>
      </c>
      <c r="N172" s="226">
        <v>0.7</v>
      </c>
      <c r="O172" s="197" t="s">
        <v>247</v>
      </c>
      <c r="P172" s="37"/>
      <c r="S172" t="s">
        <v>314</v>
      </c>
      <c r="T172" s="398">
        <v>0.8</v>
      </c>
      <c r="U172" t="s">
        <v>254</v>
      </c>
    </row>
    <row r="173" spans="1:26">
      <c r="A173" s="198" t="s">
        <v>385</v>
      </c>
      <c r="B173" s="132"/>
      <c r="C173" s="132" t="s">
        <v>386</v>
      </c>
      <c r="D173" s="132" t="s">
        <v>387</v>
      </c>
      <c r="E173" s="197" t="s">
        <v>247</v>
      </c>
      <c r="F173" s="221" t="s">
        <v>388</v>
      </c>
      <c r="G173" s="222"/>
      <c r="H173" s="222" t="s">
        <v>427</v>
      </c>
      <c r="I173" s="223"/>
      <c r="J173" s="225"/>
      <c r="K173" s="198"/>
      <c r="L173" s="132"/>
      <c r="M173" s="132" t="s">
        <v>314</v>
      </c>
      <c r="N173" s="226">
        <v>0.85</v>
      </c>
      <c r="O173" s="197" t="s">
        <v>254</v>
      </c>
      <c r="P173" s="37"/>
      <c r="S173" t="s">
        <v>314</v>
      </c>
      <c r="T173" s="398">
        <v>0.85</v>
      </c>
      <c r="U173" t="s">
        <v>254</v>
      </c>
    </row>
    <row r="174" spans="1:26">
      <c r="A174" s="198" t="s">
        <v>390</v>
      </c>
      <c r="B174" s="132"/>
      <c r="C174" s="132" t="s">
        <v>386</v>
      </c>
      <c r="D174" s="132" t="s">
        <v>387</v>
      </c>
      <c r="E174" s="197" t="s">
        <v>247</v>
      </c>
      <c r="F174" s="198" t="s">
        <v>391</v>
      </c>
      <c r="G174" s="132"/>
      <c r="H174" s="132"/>
      <c r="I174" s="226"/>
      <c r="J174" s="197"/>
      <c r="K174" s="198"/>
      <c r="L174" s="132"/>
      <c r="M174" s="132" t="s">
        <v>322</v>
      </c>
      <c r="N174" s="226">
        <v>0.9</v>
      </c>
      <c r="O174" s="197" t="s">
        <v>297</v>
      </c>
      <c r="P174" s="37"/>
      <c r="Q174" t="s">
        <v>375</v>
      </c>
    </row>
    <row r="175" spans="1:26">
      <c r="A175" s="186"/>
      <c r="B175" s="37"/>
      <c r="C175" s="37"/>
      <c r="D175" s="37"/>
      <c r="E175" s="210"/>
      <c r="F175" s="198"/>
      <c r="G175" s="132"/>
      <c r="H175" s="132"/>
      <c r="I175" s="226"/>
      <c r="J175" s="197"/>
      <c r="K175" s="198" t="s">
        <v>394</v>
      </c>
      <c r="L175" s="132"/>
      <c r="M175" s="132" t="s">
        <v>265</v>
      </c>
      <c r="N175" s="231" t="s">
        <v>306</v>
      </c>
      <c r="O175" s="197" t="s">
        <v>282</v>
      </c>
      <c r="P175" s="37"/>
      <c r="Q175" t="s">
        <v>379</v>
      </c>
      <c r="R175" t="s">
        <v>380</v>
      </c>
      <c r="S175" t="s">
        <v>314</v>
      </c>
      <c r="T175" t="s">
        <v>381</v>
      </c>
      <c r="U175" t="s">
        <v>247</v>
      </c>
    </row>
    <row r="176" spans="1:26">
      <c r="A176" s="200" t="s">
        <v>399</v>
      </c>
      <c r="B176" s="133"/>
      <c r="C176" s="133"/>
      <c r="D176" s="133"/>
      <c r="E176" s="201"/>
      <c r="F176" s="200"/>
      <c r="G176" s="133"/>
      <c r="H176" s="133"/>
      <c r="I176" s="313"/>
      <c r="J176" s="201"/>
      <c r="K176" s="200"/>
      <c r="L176" s="133"/>
      <c r="M176" s="133"/>
      <c r="N176" s="313"/>
      <c r="O176" s="201"/>
      <c r="P176" s="37"/>
      <c r="S176" t="s">
        <v>319</v>
      </c>
      <c r="T176" t="s">
        <v>384</v>
      </c>
      <c r="U176" t="s">
        <v>247</v>
      </c>
    </row>
    <row r="177" spans="1:26">
      <c r="A177" s="221" t="s">
        <v>239</v>
      </c>
      <c r="B177" s="222"/>
      <c r="C177" s="222" t="s">
        <v>429</v>
      </c>
      <c r="D177" s="223"/>
      <c r="E177" s="225"/>
      <c r="F177" s="221" t="s">
        <v>351</v>
      </c>
      <c r="G177" s="222"/>
      <c r="H177" s="222" t="s">
        <v>429</v>
      </c>
      <c r="I177" s="223"/>
      <c r="J177" s="225"/>
      <c r="K177" s="256" t="s">
        <v>241</v>
      </c>
      <c r="L177" s="400"/>
      <c r="M177" s="400" t="s">
        <v>359</v>
      </c>
      <c r="N177" s="401" t="s">
        <v>311</v>
      </c>
      <c r="O177" s="402"/>
      <c r="P177" s="37"/>
      <c r="S177" t="s">
        <v>319</v>
      </c>
      <c r="T177" t="s">
        <v>389</v>
      </c>
      <c r="U177" t="s">
        <v>247</v>
      </c>
    </row>
    <row r="178" spans="1:26">
      <c r="A178" s="198" t="s">
        <v>364</v>
      </c>
      <c r="B178" s="37"/>
      <c r="C178" s="132" t="s">
        <v>249</v>
      </c>
      <c r="D178" s="132" t="s">
        <v>430</v>
      </c>
      <c r="E178" s="197" t="s">
        <v>297</v>
      </c>
      <c r="F178" s="198" t="s">
        <v>409</v>
      </c>
      <c r="G178" s="132"/>
      <c r="H178" s="132" t="s">
        <v>344</v>
      </c>
      <c r="I178" s="226" t="s">
        <v>246</v>
      </c>
      <c r="J178" s="197" t="s">
        <v>254</v>
      </c>
      <c r="K178" s="198" t="s">
        <v>248</v>
      </c>
      <c r="L178" s="132"/>
      <c r="M178" s="132" t="s">
        <v>253</v>
      </c>
      <c r="N178" s="226">
        <v>0.6</v>
      </c>
      <c r="O178" s="197" t="s">
        <v>247</v>
      </c>
      <c r="P178" s="37"/>
      <c r="Q178" t="s">
        <v>431</v>
      </c>
    </row>
    <row r="179" spans="1:26">
      <c r="A179" s="198" t="s">
        <v>368</v>
      </c>
      <c r="B179" s="37"/>
      <c r="C179" s="132" t="s">
        <v>249</v>
      </c>
      <c r="D179" s="132" t="s">
        <v>430</v>
      </c>
      <c r="E179" s="197" t="s">
        <v>297</v>
      </c>
      <c r="F179" s="198"/>
      <c r="G179" s="132"/>
      <c r="H179" s="132"/>
      <c r="I179" s="226"/>
      <c r="J179" s="197"/>
      <c r="K179" s="198" t="s">
        <v>432</v>
      </c>
      <c r="L179" s="132"/>
      <c r="M179" s="132" t="s">
        <v>253</v>
      </c>
      <c r="N179" s="226">
        <v>0.75</v>
      </c>
      <c r="O179" s="197" t="s">
        <v>247</v>
      </c>
      <c r="P179" s="37"/>
      <c r="Q179" t="s">
        <v>397</v>
      </c>
      <c r="S179" t="s">
        <v>271</v>
      </c>
      <c r="T179" t="s">
        <v>398</v>
      </c>
      <c r="U179" t="s">
        <v>247</v>
      </c>
    </row>
    <row r="180" spans="1:26">
      <c r="A180" s="198" t="s">
        <v>421</v>
      </c>
      <c r="B180" s="132"/>
      <c r="C180" s="132" t="s">
        <v>422</v>
      </c>
      <c r="D180" s="226" t="s">
        <v>423</v>
      </c>
      <c r="E180" s="197" t="s">
        <v>254</v>
      </c>
      <c r="F180" s="132" t="s">
        <v>403</v>
      </c>
      <c r="G180" s="132"/>
      <c r="H180" s="132" t="s">
        <v>404</v>
      </c>
      <c r="I180" s="226" t="s">
        <v>405</v>
      </c>
      <c r="J180" s="197" t="s">
        <v>254</v>
      </c>
      <c r="K180" s="198"/>
      <c r="L180" s="132"/>
      <c r="M180" s="132" t="s">
        <v>314</v>
      </c>
      <c r="N180" s="226">
        <v>0.85</v>
      </c>
      <c r="O180" s="197" t="s">
        <v>254</v>
      </c>
      <c r="P180" s="37"/>
      <c r="Q180" t="s">
        <v>400</v>
      </c>
      <c r="S180" t="s">
        <v>314</v>
      </c>
      <c r="T180" t="s">
        <v>381</v>
      </c>
      <c r="U180" t="s">
        <v>247</v>
      </c>
    </row>
    <row r="181" spans="1:26">
      <c r="A181" s="198"/>
      <c r="B181" s="132"/>
      <c r="C181" s="132"/>
      <c r="D181" s="226"/>
      <c r="F181" s="198" t="s">
        <v>372</v>
      </c>
      <c r="G181" s="132"/>
      <c r="H181" s="132"/>
      <c r="I181" s="226"/>
      <c r="J181" s="197"/>
      <c r="K181" s="198"/>
      <c r="L181" s="132"/>
      <c r="M181" s="132" t="s">
        <v>433</v>
      </c>
      <c r="N181" s="226" t="s">
        <v>434</v>
      </c>
      <c r="O181" s="197" t="s">
        <v>297</v>
      </c>
      <c r="P181" s="37"/>
      <c r="S181" t="s">
        <v>319</v>
      </c>
      <c r="T181" t="s">
        <v>384</v>
      </c>
      <c r="U181" t="s">
        <v>247</v>
      </c>
    </row>
    <row r="182" spans="1:26">
      <c r="A182" s="198" t="s">
        <v>412</v>
      </c>
      <c r="B182" s="132"/>
      <c r="C182" s="132"/>
      <c r="D182" s="226"/>
      <c r="E182" s="197" t="s">
        <v>247</v>
      </c>
      <c r="F182" s="198"/>
      <c r="G182" s="132"/>
      <c r="H182" s="132" t="s">
        <v>313</v>
      </c>
      <c r="I182" s="226" t="s">
        <v>246</v>
      </c>
      <c r="J182" s="197" t="s">
        <v>254</v>
      </c>
      <c r="K182" s="198"/>
      <c r="L182" s="132"/>
      <c r="M182" s="132"/>
      <c r="N182" s="226"/>
      <c r="O182" s="197"/>
      <c r="P182" s="37"/>
      <c r="S182" t="s">
        <v>319</v>
      </c>
      <c r="T182" t="s">
        <v>389</v>
      </c>
      <c r="U182" t="s">
        <v>247</v>
      </c>
    </row>
    <row r="183" spans="1:26">
      <c r="A183" s="198"/>
      <c r="B183" s="132"/>
      <c r="C183" s="132" t="s">
        <v>414</v>
      </c>
      <c r="D183" s="226" t="s">
        <v>306</v>
      </c>
      <c r="E183" s="197"/>
      <c r="F183" s="288" t="s">
        <v>410</v>
      </c>
      <c r="G183" s="132"/>
      <c r="H183" s="132"/>
      <c r="I183" s="231"/>
      <c r="J183" s="197"/>
      <c r="K183" s="198" t="s">
        <v>270</v>
      </c>
      <c r="L183" s="132"/>
      <c r="M183" s="132" t="s">
        <v>327</v>
      </c>
      <c r="N183" s="226" t="s">
        <v>376</v>
      </c>
      <c r="O183" s="197" t="s">
        <v>254</v>
      </c>
      <c r="P183" s="37"/>
      <c r="Q183" t="s">
        <v>407</v>
      </c>
      <c r="S183" t="s">
        <v>408</v>
      </c>
      <c r="T183" t="s">
        <v>384</v>
      </c>
      <c r="U183" t="s">
        <v>247</v>
      </c>
    </row>
    <row r="184" spans="1:26">
      <c r="A184" s="198"/>
      <c r="B184" s="132"/>
      <c r="C184" s="132"/>
      <c r="D184" s="226"/>
      <c r="E184" s="197"/>
      <c r="F184" s="198"/>
      <c r="G184" s="132"/>
      <c r="H184" s="132"/>
      <c r="I184" s="231"/>
      <c r="J184" s="197"/>
      <c r="K184" s="198" t="s">
        <v>382</v>
      </c>
      <c r="L184" s="132"/>
      <c r="M184" s="132" t="s">
        <v>253</v>
      </c>
      <c r="N184" s="226">
        <v>0.7</v>
      </c>
      <c r="O184" s="197" t="s">
        <v>247</v>
      </c>
      <c r="P184" s="37"/>
      <c r="Q184" t="s">
        <v>323</v>
      </c>
    </row>
    <row r="185" spans="1:26">
      <c r="A185" s="198" t="s">
        <v>385</v>
      </c>
      <c r="B185" s="132"/>
      <c r="C185" s="132" t="s">
        <v>386</v>
      </c>
      <c r="D185" s="132" t="s">
        <v>387</v>
      </c>
      <c r="E185" s="197" t="s">
        <v>247</v>
      </c>
      <c r="F185" s="221" t="s">
        <v>388</v>
      </c>
      <c r="G185" s="222"/>
      <c r="H185" s="222" t="s">
        <v>429</v>
      </c>
      <c r="I185" s="223"/>
      <c r="J185" s="225"/>
      <c r="K185" s="198"/>
      <c r="L185" s="132"/>
      <c r="M185" s="132" t="s">
        <v>314</v>
      </c>
      <c r="N185" s="226">
        <v>0.85</v>
      </c>
      <c r="O185" s="197" t="s">
        <v>254</v>
      </c>
      <c r="P185" s="37"/>
      <c r="Q185" t="s">
        <v>435</v>
      </c>
      <c r="S185" t="s">
        <v>429</v>
      </c>
      <c r="T185" t="s">
        <v>436</v>
      </c>
      <c r="V185" t="s">
        <v>437</v>
      </c>
      <c r="X185" t="s">
        <v>429</v>
      </c>
      <c r="Y185" t="s">
        <v>311</v>
      </c>
    </row>
    <row r="186" spans="1:26">
      <c r="A186" s="198" t="s">
        <v>390</v>
      </c>
      <c r="B186" s="132"/>
      <c r="C186" s="132" t="s">
        <v>386</v>
      </c>
      <c r="D186" s="132" t="s">
        <v>387</v>
      </c>
      <c r="E186" s="197" t="s">
        <v>247</v>
      </c>
      <c r="F186" s="198" t="s">
        <v>391</v>
      </c>
      <c r="G186" s="132"/>
      <c r="H186" s="132"/>
      <c r="I186" s="226"/>
      <c r="J186" s="197"/>
      <c r="K186" s="198"/>
      <c r="L186" s="132"/>
      <c r="M186" s="132" t="s">
        <v>322</v>
      </c>
      <c r="N186" s="226">
        <v>0.9</v>
      </c>
      <c r="O186" s="197" t="s">
        <v>297</v>
      </c>
      <c r="P186" s="37"/>
      <c r="V186" t="s">
        <v>367</v>
      </c>
      <c r="X186" t="s">
        <v>329</v>
      </c>
      <c r="Y186" s="398">
        <v>0.5</v>
      </c>
      <c r="Z186" t="s">
        <v>247</v>
      </c>
    </row>
    <row r="187" spans="1:26">
      <c r="A187" s="186"/>
      <c r="B187" s="37"/>
      <c r="C187" s="37"/>
      <c r="D187" s="37"/>
      <c r="E187" s="210"/>
      <c r="F187" s="198"/>
      <c r="G187" s="132"/>
      <c r="H187" s="132"/>
      <c r="I187" s="226"/>
      <c r="J187" s="197"/>
      <c r="K187" s="198"/>
      <c r="L187" s="132"/>
      <c r="M187" s="132" t="s">
        <v>433</v>
      </c>
      <c r="N187" s="226" t="s">
        <v>434</v>
      </c>
      <c r="O187" s="197" t="s">
        <v>297</v>
      </c>
      <c r="P187" s="37"/>
      <c r="Q187" t="s">
        <v>438</v>
      </c>
      <c r="V187" t="s">
        <v>416</v>
      </c>
      <c r="X187" t="s">
        <v>253</v>
      </c>
      <c r="Y187" s="398">
        <v>0.75</v>
      </c>
      <c r="Z187" t="s">
        <v>247</v>
      </c>
    </row>
    <row r="188" spans="1:26">
      <c r="A188" s="200" t="s">
        <v>399</v>
      </c>
      <c r="B188" s="133"/>
      <c r="C188" s="133"/>
      <c r="D188" s="133"/>
      <c r="E188" s="201"/>
      <c r="F188" s="200"/>
      <c r="G188" s="133"/>
      <c r="H188" s="133"/>
      <c r="I188" s="313"/>
      <c r="J188" s="201"/>
      <c r="K188" s="200"/>
      <c r="L188" s="133"/>
      <c r="M188" s="133"/>
      <c r="N188" s="313"/>
      <c r="O188" s="201"/>
      <c r="P188" s="37"/>
      <c r="Q188" t="s">
        <v>439</v>
      </c>
      <c r="X188" t="s">
        <v>314</v>
      </c>
      <c r="Y188" s="398">
        <v>0.85</v>
      </c>
      <c r="Z188" t="s">
        <v>254</v>
      </c>
    </row>
    <row r="189" spans="1:26">
      <c r="A189" s="200"/>
      <c r="B189" s="133"/>
      <c r="C189" s="133"/>
      <c r="D189" s="314"/>
      <c r="E189" s="133"/>
      <c r="F189" s="200"/>
      <c r="G189" s="133"/>
      <c r="H189" s="133"/>
      <c r="I189" s="314"/>
      <c r="J189" s="201"/>
      <c r="K189" s="200"/>
      <c r="L189" s="133"/>
      <c r="M189" s="133"/>
      <c r="N189" s="314"/>
      <c r="O189" s="201"/>
      <c r="P189" s="37"/>
      <c r="X189" t="s">
        <v>322</v>
      </c>
      <c r="Y189" s="398">
        <v>0.9</v>
      </c>
      <c r="Z189" t="s">
        <v>254</v>
      </c>
    </row>
    <row r="190" spans="1:26">
      <c r="Q190" t="s">
        <v>440</v>
      </c>
      <c r="X190" t="s">
        <v>417</v>
      </c>
      <c r="Y190" s="398">
        <v>0.95</v>
      </c>
      <c r="Z190" t="s">
        <v>254</v>
      </c>
    </row>
    <row r="191" spans="1:26">
      <c r="Q191" t="s">
        <v>441</v>
      </c>
      <c r="V191" t="s">
        <v>375</v>
      </c>
    </row>
    <row r="192" spans="1:26">
      <c r="V192" t="s">
        <v>418</v>
      </c>
      <c r="X192" t="s">
        <v>317</v>
      </c>
      <c r="Y192" t="s">
        <v>266</v>
      </c>
      <c r="Z192" t="s">
        <v>247</v>
      </c>
    </row>
    <row r="193" spans="17:26">
      <c r="Q193" t="s">
        <v>442</v>
      </c>
      <c r="X193" t="s">
        <v>319</v>
      </c>
      <c r="Y193" t="s">
        <v>272</v>
      </c>
      <c r="Z193" t="s">
        <v>254</v>
      </c>
    </row>
    <row r="194" spans="17:26">
      <c r="Q194" t="s">
        <v>443</v>
      </c>
      <c r="R194" t="s">
        <v>436</v>
      </c>
      <c r="X194" t="s">
        <v>319</v>
      </c>
      <c r="Y194" t="s">
        <v>419</v>
      </c>
      <c r="Z194" t="s">
        <v>254</v>
      </c>
    </row>
    <row r="195" spans="17:26">
      <c r="Q195" t="s">
        <v>444</v>
      </c>
      <c r="R195" t="s">
        <v>445</v>
      </c>
      <c r="X195" t="s">
        <v>314</v>
      </c>
      <c r="Y195" t="s">
        <v>420</v>
      </c>
      <c r="Z195" t="s">
        <v>254</v>
      </c>
    </row>
    <row r="196" spans="17:26">
      <c r="Q196" t="s">
        <v>446</v>
      </c>
      <c r="R196" t="s">
        <v>206</v>
      </c>
      <c r="V196" t="s">
        <v>374</v>
      </c>
    </row>
    <row r="197" spans="17:26">
      <c r="Q197" t="s">
        <v>447</v>
      </c>
      <c r="R197" t="s">
        <v>445</v>
      </c>
      <c r="V197" t="s">
        <v>424</v>
      </c>
      <c r="X197" t="s">
        <v>253</v>
      </c>
      <c r="Y197" s="398">
        <v>0.75</v>
      </c>
      <c r="Z197" t="s">
        <v>247</v>
      </c>
    </row>
    <row r="198" spans="17:26">
      <c r="Q198" t="s">
        <v>448</v>
      </c>
      <c r="R198" t="s">
        <v>449</v>
      </c>
      <c r="X198" t="s">
        <v>314</v>
      </c>
      <c r="Y198" s="398">
        <v>0.85</v>
      </c>
      <c r="Z198" t="s">
        <v>254</v>
      </c>
    </row>
    <row r="199" spans="17:26">
      <c r="Q199" t="s">
        <v>450</v>
      </c>
      <c r="R199" t="s">
        <v>436</v>
      </c>
      <c r="X199" t="s">
        <v>322</v>
      </c>
      <c r="Y199" s="398">
        <v>0.9</v>
      </c>
      <c r="Z199" t="s">
        <v>254</v>
      </c>
    </row>
    <row r="200" spans="17:26">
      <c r="Q200" t="s">
        <v>451</v>
      </c>
      <c r="R200" t="s">
        <v>452</v>
      </c>
      <c r="X200" t="s">
        <v>417</v>
      </c>
      <c r="Y200" s="398">
        <v>0.95</v>
      </c>
      <c r="Z200" t="s">
        <v>254</v>
      </c>
    </row>
    <row r="201" spans="17:26">
      <c r="V201" t="s">
        <v>407</v>
      </c>
      <c r="X201" t="s">
        <v>408</v>
      </c>
      <c r="Y201" t="s">
        <v>384</v>
      </c>
      <c r="Z201" t="s">
        <v>247</v>
      </c>
    </row>
    <row r="202" spans="17:26">
      <c r="V202" t="s">
        <v>324</v>
      </c>
    </row>
  </sheetData>
  <pageMargins left="0.25" right="0.25" top="0.75" bottom="0.75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0D8A9-16E0-4A21-AB89-B19628B77D9E}">
  <sheetPr codeName="Blad8"/>
  <dimension ref="A1:P80"/>
  <sheetViews>
    <sheetView topLeftCell="A48" zoomScaleNormal="100" workbookViewId="0">
      <selection activeCell="A87" sqref="A87"/>
    </sheetView>
  </sheetViews>
  <sheetFormatPr defaultColWidth="8.85546875" defaultRowHeight="11.25"/>
  <cols>
    <col min="1" max="1" width="7" style="182" customWidth="1"/>
    <col min="2" max="2" width="10.7109375" style="182" customWidth="1"/>
    <col min="3" max="3" width="7" style="182" customWidth="1"/>
    <col min="4" max="4" width="6.28515625" style="182" customWidth="1"/>
    <col min="5" max="5" width="6.7109375" style="182" bestFit="1" customWidth="1"/>
    <col min="6" max="6" width="7.140625" style="182" customWidth="1"/>
    <col min="7" max="12" width="6.28515625" style="182" customWidth="1"/>
    <col min="13" max="13" width="2.140625" style="182" customWidth="1"/>
    <col min="14" max="15" width="6.28515625" style="182" customWidth="1"/>
    <col min="16" max="16" width="3.85546875" style="182" bestFit="1" customWidth="1"/>
    <col min="17" max="16384" width="8.85546875" style="182"/>
  </cols>
  <sheetData>
    <row r="1" spans="1:16" ht="10.15" customHeight="1" thickBot="1">
      <c r="A1" s="327"/>
      <c r="B1" s="339" t="s">
        <v>453</v>
      </c>
      <c r="C1" s="326"/>
      <c r="D1" s="339" t="s">
        <v>454</v>
      </c>
      <c r="E1" s="326"/>
      <c r="F1" s="339" t="s">
        <v>455</v>
      </c>
      <c r="G1" s="326"/>
      <c r="H1" s="339" t="s">
        <v>456</v>
      </c>
      <c r="I1" s="340"/>
      <c r="J1" s="326" t="s">
        <v>242</v>
      </c>
      <c r="K1" s="340"/>
      <c r="L1" s="326" t="s">
        <v>457</v>
      </c>
      <c r="M1" s="340"/>
      <c r="N1" s="326" t="s">
        <v>458</v>
      </c>
      <c r="O1" s="326"/>
      <c r="P1" s="341"/>
    </row>
    <row r="2" spans="1:16" ht="10.15" customHeight="1">
      <c r="A2" s="335" t="s">
        <v>459</v>
      </c>
      <c r="B2" s="357">
        <v>15.3</v>
      </c>
      <c r="C2" s="358"/>
      <c r="D2" s="357">
        <v>15.3</v>
      </c>
      <c r="E2" s="358"/>
      <c r="F2" s="357">
        <v>15.3</v>
      </c>
      <c r="G2" s="358"/>
      <c r="H2" s="357">
        <v>15.3</v>
      </c>
      <c r="I2" s="359"/>
      <c r="J2" s="347"/>
      <c r="K2" s="348"/>
      <c r="L2" s="349"/>
      <c r="M2" s="348"/>
      <c r="N2" s="361">
        <v>14</v>
      </c>
      <c r="O2" s="362"/>
      <c r="P2" s="390"/>
    </row>
    <row r="3" spans="1:16" ht="10.15" customHeight="1">
      <c r="A3" s="183"/>
      <c r="B3" s="383">
        <v>16</v>
      </c>
      <c r="C3" s="384"/>
      <c r="D3" s="383">
        <v>16.3</v>
      </c>
      <c r="E3" s="384"/>
      <c r="F3" s="383">
        <v>16</v>
      </c>
      <c r="G3" s="384"/>
      <c r="H3" s="383">
        <v>17.3</v>
      </c>
      <c r="I3" s="385"/>
      <c r="J3" s="337" t="s">
        <v>460</v>
      </c>
      <c r="K3" s="338"/>
      <c r="L3" s="336"/>
      <c r="M3" s="338"/>
      <c r="N3" s="386">
        <v>14.45</v>
      </c>
      <c r="O3" s="387"/>
      <c r="P3" s="391"/>
    </row>
    <row r="4" spans="1:16" ht="10.15" customHeight="1">
      <c r="A4" s="183"/>
      <c r="B4" s="350">
        <v>17.3</v>
      </c>
      <c r="C4" s="351"/>
      <c r="D4" s="350">
        <v>17.3</v>
      </c>
      <c r="E4" s="351"/>
      <c r="F4" s="350">
        <v>17.3</v>
      </c>
      <c r="G4" s="351"/>
      <c r="H4" s="350"/>
      <c r="I4" s="352"/>
      <c r="J4" s="337" t="s">
        <v>461</v>
      </c>
      <c r="K4" s="338"/>
      <c r="L4" s="336"/>
      <c r="M4" s="338"/>
      <c r="N4" s="356">
        <v>15.3</v>
      </c>
      <c r="O4" s="346"/>
      <c r="P4" s="392"/>
    </row>
    <row r="5" spans="1:16" ht="10.15" customHeight="1">
      <c r="A5" s="183"/>
      <c r="B5" s="353">
        <v>18.3</v>
      </c>
      <c r="C5" s="354"/>
      <c r="D5" s="353">
        <v>18.3</v>
      </c>
      <c r="E5" s="354"/>
      <c r="F5" s="353">
        <v>18.3</v>
      </c>
      <c r="G5" s="354"/>
      <c r="H5" s="353">
        <v>18.3</v>
      </c>
      <c r="I5" s="355"/>
      <c r="J5" s="343"/>
      <c r="K5" s="344"/>
      <c r="L5" s="342"/>
      <c r="M5" s="344"/>
      <c r="N5" s="370">
        <v>16.45</v>
      </c>
      <c r="O5" s="343" t="s">
        <v>462</v>
      </c>
      <c r="P5" s="393"/>
    </row>
    <row r="6" spans="1:16" ht="10.15" customHeight="1">
      <c r="A6" s="183"/>
      <c r="B6" s="303"/>
      <c r="C6" s="301"/>
      <c r="D6" s="333"/>
      <c r="E6" s="305"/>
      <c r="F6" s="333"/>
      <c r="G6" s="305"/>
      <c r="H6" s="333"/>
      <c r="I6" s="334"/>
      <c r="J6" s="305"/>
      <c r="K6" s="334"/>
      <c r="L6" s="305"/>
      <c r="M6" s="305"/>
      <c r="N6" s="363"/>
      <c r="O6" s="302"/>
      <c r="P6" s="394"/>
    </row>
    <row r="7" spans="1:16" ht="10.15" customHeight="1">
      <c r="A7" s="183" t="s">
        <v>463</v>
      </c>
      <c r="B7" s="360" t="s">
        <v>464</v>
      </c>
      <c r="D7" s="360" t="s">
        <v>465</v>
      </c>
      <c r="E7" s="304" t="s">
        <v>466</v>
      </c>
      <c r="F7" s="360" t="s">
        <v>467</v>
      </c>
      <c r="G7" s="304" t="s">
        <v>250</v>
      </c>
      <c r="H7" s="360" t="s">
        <v>468</v>
      </c>
      <c r="I7" s="304" t="s">
        <v>469</v>
      </c>
      <c r="J7" s="303" t="s">
        <v>470</v>
      </c>
      <c r="K7" s="304"/>
      <c r="L7" s="301"/>
      <c r="M7" s="301"/>
      <c r="N7" s="312" t="s">
        <v>471</v>
      </c>
      <c r="O7" s="301" t="s">
        <v>472</v>
      </c>
      <c r="P7" s="319"/>
    </row>
    <row r="8" spans="1:16" ht="10.15" customHeight="1">
      <c r="A8" s="183" t="s">
        <v>473</v>
      </c>
      <c r="B8" s="312" t="s">
        <v>474</v>
      </c>
      <c r="C8" s="301"/>
      <c r="D8" s="345" t="s">
        <v>475</v>
      </c>
      <c r="E8" s="304"/>
      <c r="F8" s="312" t="s">
        <v>476</v>
      </c>
      <c r="G8" s="304"/>
      <c r="H8" s="360" t="s">
        <v>477</v>
      </c>
      <c r="I8" s="304" t="s">
        <v>469</v>
      </c>
      <c r="J8" s="303" t="s">
        <v>470</v>
      </c>
      <c r="K8" s="304"/>
      <c r="L8" s="301"/>
      <c r="M8" s="301"/>
      <c r="N8" s="345" t="s">
        <v>471</v>
      </c>
      <c r="O8" s="301" t="s">
        <v>478</v>
      </c>
      <c r="P8" s="319"/>
    </row>
    <row r="9" spans="1:16" ht="10.15" customHeight="1">
      <c r="A9" s="183" t="s">
        <v>479</v>
      </c>
      <c r="B9" s="312" t="s">
        <v>474</v>
      </c>
      <c r="C9" s="301"/>
      <c r="D9" s="312" t="s">
        <v>475</v>
      </c>
      <c r="E9" s="304"/>
      <c r="F9" s="312" t="s">
        <v>476</v>
      </c>
      <c r="G9" s="304"/>
      <c r="H9" s="312" t="s">
        <v>468</v>
      </c>
      <c r="I9" s="304" t="s">
        <v>469</v>
      </c>
      <c r="J9" s="303" t="s">
        <v>470</v>
      </c>
      <c r="K9" s="304"/>
      <c r="L9" s="301"/>
      <c r="M9" s="301"/>
      <c r="N9" s="345" t="s">
        <v>471</v>
      </c>
      <c r="O9" s="301" t="s">
        <v>478</v>
      </c>
      <c r="P9" s="319"/>
    </row>
    <row r="10" spans="1:16" ht="10.15" customHeight="1">
      <c r="A10" s="183" t="s">
        <v>480</v>
      </c>
      <c r="B10" s="345" t="s">
        <v>481</v>
      </c>
      <c r="C10" s="182" t="s">
        <v>482</v>
      </c>
      <c r="D10" s="312" t="s">
        <v>475</v>
      </c>
      <c r="E10" s="304"/>
      <c r="F10" s="345" t="s">
        <v>467</v>
      </c>
      <c r="G10" s="304" t="s">
        <v>483</v>
      </c>
      <c r="H10" s="303" t="s">
        <v>484</v>
      </c>
      <c r="I10" s="304" t="s">
        <v>469</v>
      </c>
      <c r="J10" s="303" t="s">
        <v>470</v>
      </c>
      <c r="K10" s="304"/>
      <c r="L10" s="301"/>
      <c r="M10" s="301"/>
      <c r="N10" s="345" t="s">
        <v>471</v>
      </c>
      <c r="O10" s="301" t="s">
        <v>485</v>
      </c>
      <c r="P10" s="319"/>
    </row>
    <row r="11" spans="1:16" ht="10.15" customHeight="1">
      <c r="A11" s="183" t="s">
        <v>486</v>
      </c>
      <c r="B11" s="312" t="s">
        <v>487</v>
      </c>
      <c r="C11" s="301"/>
      <c r="D11" s="312"/>
      <c r="E11" s="304"/>
      <c r="F11" s="301" t="s">
        <v>488</v>
      </c>
      <c r="G11" s="304"/>
      <c r="H11" s="360" t="s">
        <v>475</v>
      </c>
      <c r="I11" s="304"/>
      <c r="J11" s="303" t="s">
        <v>365</v>
      </c>
      <c r="K11" s="304"/>
      <c r="L11" s="301" t="s">
        <v>488</v>
      </c>
      <c r="M11" s="301"/>
      <c r="N11" s="345" t="s">
        <v>471</v>
      </c>
      <c r="O11" s="301" t="s">
        <v>489</v>
      </c>
      <c r="P11" s="319"/>
    </row>
    <row r="12" spans="1:16" ht="10.15" customHeight="1">
      <c r="A12" s="183" t="s">
        <v>490</v>
      </c>
      <c r="B12" s="360" t="s">
        <v>491</v>
      </c>
      <c r="C12" s="301"/>
      <c r="D12" s="345" t="s">
        <v>475</v>
      </c>
      <c r="E12" s="304"/>
      <c r="F12" s="360" t="s">
        <v>492</v>
      </c>
      <c r="G12" s="304"/>
      <c r="H12" s="360" t="s">
        <v>493</v>
      </c>
      <c r="I12" s="304" t="s">
        <v>469</v>
      </c>
      <c r="J12" s="303" t="s">
        <v>470</v>
      </c>
      <c r="K12" s="304"/>
      <c r="L12" s="301"/>
      <c r="M12" s="301"/>
      <c r="N12" s="312" t="s">
        <v>471</v>
      </c>
      <c r="O12" s="301" t="s">
        <v>485</v>
      </c>
      <c r="P12" s="319"/>
    </row>
    <row r="13" spans="1:16" ht="10.15" customHeight="1">
      <c r="A13" s="183" t="s">
        <v>494</v>
      </c>
      <c r="B13" s="345" t="s">
        <v>474</v>
      </c>
      <c r="C13" s="301"/>
      <c r="D13" s="312" t="s">
        <v>475</v>
      </c>
      <c r="E13" s="304"/>
      <c r="F13" s="345" t="s">
        <v>492</v>
      </c>
      <c r="G13" s="304" t="s">
        <v>495</v>
      </c>
      <c r="H13" s="312" t="s">
        <v>477</v>
      </c>
      <c r="I13" s="304" t="s">
        <v>469</v>
      </c>
      <c r="J13" s="303" t="s">
        <v>470</v>
      </c>
      <c r="K13" s="304"/>
      <c r="L13" s="301"/>
      <c r="M13" s="301"/>
      <c r="N13" s="312" t="s">
        <v>471</v>
      </c>
      <c r="O13" s="301" t="s">
        <v>478</v>
      </c>
      <c r="P13" s="319"/>
    </row>
    <row r="14" spans="1:16" ht="10.15" customHeight="1">
      <c r="A14" s="183" t="s">
        <v>496</v>
      </c>
      <c r="B14" s="312" t="s">
        <v>481</v>
      </c>
      <c r="C14" s="301"/>
      <c r="D14" s="312" t="s">
        <v>475</v>
      </c>
      <c r="E14" s="304"/>
      <c r="F14" s="345" t="s">
        <v>492</v>
      </c>
      <c r="G14" s="304"/>
      <c r="H14" s="303" t="s">
        <v>468</v>
      </c>
      <c r="I14" s="304" t="s">
        <v>469</v>
      </c>
      <c r="J14" s="303" t="s">
        <v>470</v>
      </c>
      <c r="K14" s="304"/>
      <c r="L14" s="301"/>
      <c r="M14" s="301"/>
      <c r="N14" s="312" t="s">
        <v>471</v>
      </c>
      <c r="O14" s="301" t="s">
        <v>485</v>
      </c>
      <c r="P14" s="319"/>
    </row>
    <row r="15" spans="1:16" ht="10.15" customHeight="1">
      <c r="A15" s="183" t="s">
        <v>497</v>
      </c>
      <c r="B15" s="345" t="s">
        <v>474</v>
      </c>
      <c r="C15" s="301" t="s">
        <v>498</v>
      </c>
      <c r="D15" s="345" t="s">
        <v>499</v>
      </c>
      <c r="E15" s="304"/>
      <c r="F15" s="303" t="s">
        <v>476</v>
      </c>
      <c r="G15" s="304" t="s">
        <v>495</v>
      </c>
      <c r="H15" s="312" t="s">
        <v>500</v>
      </c>
      <c r="I15" s="304" t="s">
        <v>468</v>
      </c>
      <c r="J15" s="303" t="s">
        <v>470</v>
      </c>
      <c r="K15" s="304"/>
      <c r="L15" s="301"/>
      <c r="M15" s="301"/>
      <c r="N15" s="312" t="s">
        <v>471</v>
      </c>
      <c r="O15" s="301" t="s">
        <v>485</v>
      </c>
      <c r="P15" s="319" t="s">
        <v>501</v>
      </c>
    </row>
    <row r="16" spans="1:16" ht="10.15" customHeight="1">
      <c r="A16" s="183" t="s">
        <v>502</v>
      </c>
      <c r="B16" s="345" t="s">
        <v>474</v>
      </c>
      <c r="C16" s="301"/>
      <c r="D16" s="303" t="s">
        <v>475</v>
      </c>
      <c r="E16" s="304"/>
      <c r="F16" s="303" t="s">
        <v>476</v>
      </c>
      <c r="G16" s="304"/>
      <c r="H16" s="312" t="s">
        <v>477</v>
      </c>
      <c r="I16" s="304" t="s">
        <v>469</v>
      </c>
      <c r="J16" s="303" t="s">
        <v>470</v>
      </c>
      <c r="K16" s="304"/>
      <c r="L16" s="301"/>
      <c r="M16" s="301"/>
      <c r="N16" s="312" t="s">
        <v>471</v>
      </c>
      <c r="O16" s="301" t="s">
        <v>478</v>
      </c>
      <c r="P16" s="319"/>
    </row>
    <row r="17" spans="1:16" ht="10.15" customHeight="1">
      <c r="A17" s="183" t="s">
        <v>503</v>
      </c>
      <c r="B17" s="303" t="s">
        <v>481</v>
      </c>
      <c r="C17" s="301"/>
      <c r="D17" s="312" t="s">
        <v>475</v>
      </c>
      <c r="E17" s="304"/>
      <c r="F17" s="360" t="s">
        <v>492</v>
      </c>
      <c r="G17" s="304"/>
      <c r="H17" s="312" t="s">
        <v>468</v>
      </c>
      <c r="I17" s="304" t="s">
        <v>469</v>
      </c>
      <c r="J17" s="303" t="s">
        <v>470</v>
      </c>
      <c r="K17" s="304"/>
      <c r="L17" s="301"/>
      <c r="M17" s="301"/>
      <c r="N17" s="312" t="s">
        <v>471</v>
      </c>
      <c r="O17" s="301" t="s">
        <v>485</v>
      </c>
      <c r="P17" s="319"/>
    </row>
    <row r="18" spans="1:16" ht="10.15" customHeight="1">
      <c r="A18" s="183" t="s">
        <v>504</v>
      </c>
      <c r="B18" s="345" t="s">
        <v>491</v>
      </c>
      <c r="C18" s="301"/>
      <c r="D18" s="345" t="s">
        <v>475</v>
      </c>
      <c r="E18" s="304"/>
      <c r="F18" s="369" t="s">
        <v>492</v>
      </c>
      <c r="G18" s="304"/>
      <c r="H18" s="312" t="s">
        <v>468</v>
      </c>
      <c r="I18" s="304" t="s">
        <v>469</v>
      </c>
      <c r="J18" s="303" t="s">
        <v>470</v>
      </c>
      <c r="K18" s="304"/>
      <c r="L18" s="301"/>
      <c r="M18" s="301"/>
      <c r="N18" s="312" t="s">
        <v>471</v>
      </c>
      <c r="O18" s="301" t="s">
        <v>505</v>
      </c>
      <c r="P18" s="319"/>
    </row>
    <row r="19" spans="1:16" ht="10.15" customHeight="1">
      <c r="A19" s="183" t="s">
        <v>506</v>
      </c>
      <c r="B19" s="312" t="s">
        <v>491</v>
      </c>
      <c r="C19" s="301"/>
      <c r="D19" s="312" t="s">
        <v>475</v>
      </c>
      <c r="E19" s="304"/>
      <c r="F19" s="312" t="s">
        <v>492</v>
      </c>
      <c r="G19" s="304"/>
      <c r="H19" s="312" t="s">
        <v>507</v>
      </c>
      <c r="I19" s="304" t="s">
        <v>469</v>
      </c>
      <c r="J19" s="303" t="s">
        <v>470</v>
      </c>
      <c r="K19" s="304"/>
      <c r="L19" s="301"/>
      <c r="M19" s="301"/>
      <c r="N19" s="345" t="s">
        <v>471</v>
      </c>
      <c r="O19" s="301" t="s">
        <v>505</v>
      </c>
      <c r="P19" s="319"/>
    </row>
    <row r="20" spans="1:16" ht="10.15" customHeight="1">
      <c r="A20" s="183" t="s">
        <v>508</v>
      </c>
      <c r="B20" s="312" t="s">
        <v>481</v>
      </c>
      <c r="C20" s="301"/>
      <c r="D20" s="303" t="s">
        <v>475</v>
      </c>
      <c r="E20" s="304"/>
      <c r="F20" s="303" t="s">
        <v>492</v>
      </c>
      <c r="G20" s="304"/>
      <c r="H20" s="303" t="s">
        <v>507</v>
      </c>
      <c r="I20" s="304" t="s">
        <v>469</v>
      </c>
      <c r="J20" s="303" t="s">
        <v>470</v>
      </c>
      <c r="K20" s="304"/>
      <c r="L20" s="301"/>
      <c r="M20" s="301"/>
      <c r="N20" s="345" t="s">
        <v>471</v>
      </c>
      <c r="O20" s="301" t="s">
        <v>485</v>
      </c>
      <c r="P20" s="319"/>
    </row>
    <row r="21" spans="1:16" ht="10.15" customHeight="1">
      <c r="A21" s="325" t="s">
        <v>509</v>
      </c>
      <c r="B21" s="345" t="s">
        <v>491</v>
      </c>
      <c r="C21" s="301"/>
      <c r="D21" s="312" t="s">
        <v>475</v>
      </c>
      <c r="E21" s="304"/>
      <c r="F21" s="312" t="s">
        <v>492</v>
      </c>
      <c r="G21" s="304"/>
      <c r="H21" s="397" t="s">
        <v>507</v>
      </c>
      <c r="I21" s="304" t="s">
        <v>469</v>
      </c>
      <c r="J21" s="303" t="s">
        <v>470</v>
      </c>
      <c r="K21" s="304"/>
      <c r="L21" s="301"/>
      <c r="M21" s="301"/>
      <c r="N21" s="312" t="s">
        <v>471</v>
      </c>
      <c r="O21" s="301" t="s">
        <v>505</v>
      </c>
      <c r="P21" s="319"/>
    </row>
    <row r="22" spans="1:16" ht="10.15" customHeight="1">
      <c r="A22" s="183" t="s">
        <v>510</v>
      </c>
      <c r="B22" s="345" t="s">
        <v>481</v>
      </c>
      <c r="C22" s="301"/>
      <c r="D22" s="312" t="s">
        <v>475</v>
      </c>
      <c r="E22" s="304"/>
      <c r="F22" s="345" t="s">
        <v>492</v>
      </c>
      <c r="G22" s="304"/>
      <c r="H22" s="312" t="s">
        <v>507</v>
      </c>
      <c r="I22" s="304" t="s">
        <v>469</v>
      </c>
      <c r="J22" s="303" t="s">
        <v>470</v>
      </c>
      <c r="K22" s="304"/>
      <c r="L22" s="301"/>
      <c r="M22" s="301"/>
      <c r="N22" s="312" t="s">
        <v>471</v>
      </c>
      <c r="O22" s="301" t="s">
        <v>485</v>
      </c>
      <c r="P22" s="319"/>
    </row>
    <row r="23" spans="1:16" ht="10.15" customHeight="1">
      <c r="A23" s="183" t="s">
        <v>511</v>
      </c>
      <c r="B23" s="303" t="s">
        <v>481</v>
      </c>
      <c r="C23" s="301"/>
      <c r="D23" s="303" t="s">
        <v>475</v>
      </c>
      <c r="E23" s="304"/>
      <c r="F23" s="303" t="s">
        <v>492</v>
      </c>
      <c r="G23" s="304"/>
      <c r="H23" s="303" t="s">
        <v>468</v>
      </c>
      <c r="I23" s="304" t="s">
        <v>469</v>
      </c>
      <c r="J23" s="303" t="s">
        <v>470</v>
      </c>
      <c r="K23" s="304"/>
      <c r="L23" s="301"/>
      <c r="M23" s="301"/>
      <c r="N23" s="345" t="s">
        <v>471</v>
      </c>
      <c r="O23" s="301" t="s">
        <v>485</v>
      </c>
      <c r="P23" s="319"/>
    </row>
    <row r="24" spans="1:16" ht="10.15" customHeight="1">
      <c r="A24" s="183" t="s">
        <v>150</v>
      </c>
      <c r="B24" s="345" t="s">
        <v>491</v>
      </c>
      <c r="C24" s="301"/>
      <c r="D24" s="345" t="s">
        <v>475</v>
      </c>
      <c r="E24" s="304"/>
      <c r="F24" s="345" t="s">
        <v>492</v>
      </c>
      <c r="G24" s="304"/>
      <c r="H24" s="312" t="s">
        <v>507</v>
      </c>
      <c r="I24" s="304" t="s">
        <v>469</v>
      </c>
      <c r="J24" s="303" t="s">
        <v>470</v>
      </c>
      <c r="K24" s="304"/>
      <c r="L24" s="301"/>
      <c r="M24" s="301"/>
      <c r="N24" s="345" t="s">
        <v>471</v>
      </c>
      <c r="O24" s="301" t="s">
        <v>505</v>
      </c>
      <c r="P24" s="319"/>
    </row>
    <row r="25" spans="1:16" ht="10.15" customHeight="1">
      <c r="A25" s="325" t="s">
        <v>512</v>
      </c>
      <c r="B25" s="303"/>
      <c r="C25" s="301"/>
      <c r="D25" s="303"/>
      <c r="E25" s="304"/>
      <c r="F25" s="303"/>
      <c r="G25" s="304"/>
      <c r="H25" s="303"/>
      <c r="I25" s="304"/>
      <c r="J25" s="303"/>
      <c r="K25" s="304"/>
      <c r="L25" s="301"/>
      <c r="M25" s="301"/>
      <c r="N25" s="303"/>
      <c r="O25" s="301"/>
      <c r="P25" s="319"/>
    </row>
    <row r="26" spans="1:16" ht="10.15" customHeight="1">
      <c r="A26" s="183" t="s">
        <v>513</v>
      </c>
      <c r="B26" s="303" t="s">
        <v>491</v>
      </c>
      <c r="C26" s="301"/>
      <c r="D26" s="345" t="s">
        <v>475</v>
      </c>
      <c r="E26" s="304"/>
      <c r="F26" s="360" t="s">
        <v>514</v>
      </c>
      <c r="G26" s="304"/>
      <c r="H26" s="312" t="s">
        <v>507</v>
      </c>
      <c r="I26" s="304" t="s">
        <v>469</v>
      </c>
      <c r="J26" s="303" t="s">
        <v>470</v>
      </c>
      <c r="K26" s="304"/>
      <c r="L26" s="301"/>
      <c r="M26" s="301"/>
      <c r="N26" s="345" t="s">
        <v>471</v>
      </c>
      <c r="O26" s="301" t="s">
        <v>505</v>
      </c>
      <c r="P26" s="319"/>
    </row>
    <row r="27" spans="1:16" ht="10.15" customHeight="1">
      <c r="A27" s="183" t="s">
        <v>515</v>
      </c>
      <c r="B27" s="345" t="s">
        <v>474</v>
      </c>
      <c r="C27" s="301" t="s">
        <v>498</v>
      </c>
      <c r="D27" s="345" t="s">
        <v>499</v>
      </c>
      <c r="E27" s="304"/>
      <c r="F27" s="303" t="s">
        <v>476</v>
      </c>
      <c r="G27" s="304" t="s">
        <v>495</v>
      </c>
      <c r="H27" s="312" t="s">
        <v>500</v>
      </c>
      <c r="I27" s="304" t="s">
        <v>468</v>
      </c>
      <c r="J27" s="303" t="s">
        <v>470</v>
      </c>
      <c r="K27" s="304"/>
      <c r="L27" s="301"/>
      <c r="M27" s="301"/>
      <c r="N27" s="312" t="s">
        <v>471</v>
      </c>
      <c r="O27" s="301" t="s">
        <v>485</v>
      </c>
      <c r="P27" s="319" t="s">
        <v>501</v>
      </c>
    </row>
    <row r="28" spans="1:16" ht="10.15" customHeight="1">
      <c r="A28" s="183" t="s">
        <v>516</v>
      </c>
      <c r="B28" s="345" t="s">
        <v>464</v>
      </c>
      <c r="C28" s="301"/>
      <c r="D28" s="360" t="s">
        <v>465</v>
      </c>
      <c r="E28" s="304" t="s">
        <v>466</v>
      </c>
      <c r="F28" s="312" t="s">
        <v>467</v>
      </c>
      <c r="G28" s="304" t="s">
        <v>250</v>
      </c>
      <c r="H28" s="360" t="s">
        <v>468</v>
      </c>
      <c r="I28" s="304" t="s">
        <v>469</v>
      </c>
      <c r="J28" s="303" t="s">
        <v>470</v>
      </c>
      <c r="K28" s="304"/>
      <c r="L28" s="301"/>
      <c r="M28" s="301"/>
      <c r="N28" s="312" t="s">
        <v>471</v>
      </c>
      <c r="O28" s="301" t="s">
        <v>472</v>
      </c>
      <c r="P28" s="319"/>
    </row>
    <row r="29" spans="1:16" ht="10.15" customHeight="1">
      <c r="A29" s="183" t="s">
        <v>134</v>
      </c>
      <c r="B29" s="306" t="s">
        <v>517</v>
      </c>
      <c r="C29" s="307"/>
      <c r="D29" s="306" t="s">
        <v>518</v>
      </c>
      <c r="E29" s="308"/>
      <c r="F29" s="306"/>
      <c r="G29" s="308"/>
      <c r="H29" s="306" t="s">
        <v>471</v>
      </c>
      <c r="I29" s="307" t="s">
        <v>519</v>
      </c>
      <c r="J29" s="306" t="s">
        <v>470</v>
      </c>
      <c r="K29" s="308"/>
      <c r="L29" s="307"/>
      <c r="M29" s="307"/>
      <c r="N29" s="306" t="s">
        <v>471</v>
      </c>
      <c r="O29" s="307" t="s">
        <v>520</v>
      </c>
      <c r="P29" s="320"/>
    </row>
    <row r="30" spans="1:16" ht="10.15" hidden="1" customHeight="1">
      <c r="A30" s="321" t="s">
        <v>521</v>
      </c>
      <c r="B30" s="309" t="s">
        <v>522</v>
      </c>
      <c r="C30" s="310"/>
      <c r="D30" s="309"/>
      <c r="E30" s="311"/>
      <c r="F30" s="310"/>
      <c r="G30" s="310"/>
      <c r="H30" s="309"/>
      <c r="I30" s="310"/>
      <c r="J30" s="309"/>
      <c r="K30" s="311"/>
      <c r="L30" s="310"/>
      <c r="M30" s="310"/>
      <c r="N30" s="309"/>
      <c r="O30" s="310"/>
      <c r="P30" s="395"/>
    </row>
    <row r="31" spans="1:16" ht="10.15" hidden="1" customHeight="1">
      <c r="A31" s="321" t="s">
        <v>523</v>
      </c>
      <c r="B31" s="309" t="s">
        <v>524</v>
      </c>
      <c r="C31" s="310"/>
      <c r="D31" s="309"/>
      <c r="E31" s="311"/>
      <c r="F31" s="310"/>
      <c r="G31" s="310"/>
      <c r="H31" s="309"/>
      <c r="I31" s="310"/>
      <c r="J31" s="309"/>
      <c r="K31" s="311"/>
      <c r="L31" s="310"/>
      <c r="M31" s="310"/>
      <c r="N31" s="309"/>
      <c r="O31" s="310"/>
      <c r="P31" s="395"/>
    </row>
    <row r="32" spans="1:16" ht="10.15" hidden="1" customHeight="1">
      <c r="A32" s="321" t="s">
        <v>525</v>
      </c>
      <c r="B32" s="309" t="s">
        <v>522</v>
      </c>
      <c r="C32" s="310"/>
      <c r="D32" s="309"/>
      <c r="E32" s="311"/>
      <c r="F32" s="310"/>
      <c r="G32" s="310"/>
      <c r="H32" s="309"/>
      <c r="I32" s="310"/>
      <c r="J32" s="309"/>
      <c r="K32" s="311"/>
      <c r="L32" s="310"/>
      <c r="M32" s="310"/>
      <c r="N32" s="309"/>
      <c r="O32" s="310"/>
      <c r="P32" s="395"/>
    </row>
    <row r="33" spans="1:16" ht="10.15" hidden="1" customHeight="1">
      <c r="A33" s="321" t="s">
        <v>526</v>
      </c>
      <c r="B33" s="309" t="s">
        <v>522</v>
      </c>
      <c r="C33" s="310"/>
      <c r="D33" s="309"/>
      <c r="E33" s="311"/>
      <c r="F33" s="310"/>
      <c r="G33" s="310"/>
      <c r="H33" s="309"/>
      <c r="I33" s="310"/>
      <c r="J33" s="309"/>
      <c r="K33" s="311"/>
      <c r="L33" s="310"/>
      <c r="M33" s="310"/>
      <c r="N33" s="309"/>
      <c r="O33" s="310"/>
      <c r="P33" s="395"/>
    </row>
    <row r="34" spans="1:16" ht="10.15" hidden="1" customHeight="1">
      <c r="A34" s="321" t="s">
        <v>527</v>
      </c>
      <c r="B34" s="309" t="s">
        <v>522</v>
      </c>
      <c r="C34" s="310"/>
      <c r="D34" s="309"/>
      <c r="E34" s="311"/>
      <c r="F34" s="310"/>
      <c r="G34" s="310"/>
      <c r="H34" s="309"/>
      <c r="I34" s="310"/>
      <c r="J34" s="309"/>
      <c r="K34" s="311"/>
      <c r="L34" s="310"/>
      <c r="M34" s="310"/>
      <c r="N34" s="309"/>
      <c r="O34" s="310"/>
      <c r="P34" s="395"/>
    </row>
    <row r="35" spans="1:16" ht="10.15" hidden="1" customHeight="1">
      <c r="A35" s="321" t="s">
        <v>528</v>
      </c>
      <c r="B35" s="309" t="s">
        <v>529</v>
      </c>
      <c r="C35" s="310"/>
      <c r="D35" s="309"/>
      <c r="E35" s="311"/>
      <c r="F35" s="310"/>
      <c r="G35" s="310"/>
      <c r="H35" s="309"/>
      <c r="I35" s="310"/>
      <c r="J35" s="309"/>
      <c r="K35" s="311"/>
      <c r="L35" s="310"/>
      <c r="M35" s="310"/>
      <c r="N35" s="309"/>
      <c r="O35" s="310"/>
      <c r="P35" s="395"/>
    </row>
    <row r="36" spans="1:16" ht="10.15" hidden="1" customHeight="1">
      <c r="A36" s="321" t="s">
        <v>530</v>
      </c>
      <c r="B36" s="309" t="s">
        <v>531</v>
      </c>
      <c r="C36" s="310"/>
      <c r="D36" s="309"/>
      <c r="E36" s="311"/>
      <c r="F36" s="310"/>
      <c r="G36" s="310"/>
      <c r="H36" s="309"/>
      <c r="I36" s="310"/>
      <c r="J36" s="309"/>
      <c r="K36" s="311"/>
      <c r="L36" s="310"/>
      <c r="M36" s="310"/>
      <c r="N36" s="309"/>
      <c r="O36" s="310"/>
      <c r="P36" s="395"/>
    </row>
    <row r="37" spans="1:16" ht="10.15" hidden="1" customHeight="1">
      <c r="A37" s="321" t="s">
        <v>532</v>
      </c>
      <c r="B37" s="309" t="s">
        <v>533</v>
      </c>
      <c r="C37" s="310"/>
      <c r="D37" s="309"/>
      <c r="E37" s="311"/>
      <c r="F37" s="310"/>
      <c r="G37" s="310"/>
      <c r="H37" s="309"/>
      <c r="I37" s="310"/>
      <c r="J37" s="309"/>
      <c r="K37" s="311"/>
      <c r="L37" s="310"/>
      <c r="M37" s="310"/>
      <c r="N37" s="309"/>
      <c r="O37" s="310"/>
      <c r="P37" s="395"/>
    </row>
    <row r="38" spans="1:16" ht="10.15" hidden="1" customHeight="1">
      <c r="A38" s="321" t="s">
        <v>534</v>
      </c>
      <c r="B38" s="309" t="s">
        <v>533</v>
      </c>
      <c r="C38" s="310"/>
      <c r="D38" s="309"/>
      <c r="E38" s="311"/>
      <c r="F38" s="310"/>
      <c r="G38" s="310"/>
      <c r="H38" s="309"/>
      <c r="I38" s="310"/>
      <c r="J38" s="309"/>
      <c r="K38" s="311"/>
      <c r="L38" s="310"/>
      <c r="M38" s="310"/>
      <c r="N38" s="309"/>
      <c r="O38" s="310"/>
      <c r="P38" s="395"/>
    </row>
    <row r="39" spans="1:16" ht="10.15" customHeight="1">
      <c r="A39" s="371" t="s">
        <v>459</v>
      </c>
      <c r="B39" s="372" t="s">
        <v>535</v>
      </c>
      <c r="C39" s="373" t="s">
        <v>536</v>
      </c>
      <c r="D39" s="328" t="s">
        <v>537</v>
      </c>
      <c r="E39" s="329"/>
      <c r="F39" s="381" t="s">
        <v>536</v>
      </c>
      <c r="G39" s="373"/>
      <c r="H39" s="372" t="s">
        <v>538</v>
      </c>
      <c r="I39" s="381"/>
      <c r="J39" s="372"/>
      <c r="K39" s="373"/>
      <c r="L39" s="372" t="s">
        <v>539</v>
      </c>
      <c r="M39" s="382"/>
      <c r="N39" s="357">
        <v>14</v>
      </c>
      <c r="O39" s="362"/>
      <c r="P39" s="390"/>
    </row>
    <row r="40" spans="1:16" ht="10.15" customHeight="1">
      <c r="A40" s="371"/>
      <c r="B40" s="374"/>
      <c r="C40" s="375"/>
      <c r="D40" s="378" t="s">
        <v>536</v>
      </c>
      <c r="E40" s="375"/>
      <c r="F40" s="379"/>
      <c r="G40" s="375"/>
      <c r="H40" s="374"/>
      <c r="I40" s="379"/>
      <c r="J40" s="374"/>
      <c r="K40" s="375"/>
      <c r="L40" s="374"/>
      <c r="M40" s="379"/>
      <c r="N40" s="383">
        <v>14.45</v>
      </c>
      <c r="O40" s="387"/>
      <c r="P40" s="391"/>
    </row>
    <row r="41" spans="1:16" ht="10.15" customHeight="1">
      <c r="A41" s="325"/>
      <c r="B41" s="376"/>
      <c r="C41" s="377"/>
      <c r="D41" s="380" t="s">
        <v>540</v>
      </c>
      <c r="E41" s="377"/>
      <c r="F41" s="380"/>
      <c r="G41" s="377"/>
      <c r="H41" s="376"/>
      <c r="I41" s="380"/>
      <c r="J41" s="376"/>
      <c r="K41" s="377"/>
      <c r="L41" s="376"/>
      <c r="M41" s="380"/>
      <c r="N41" s="388">
        <v>15.3</v>
      </c>
      <c r="O41" s="389"/>
      <c r="P41" s="396"/>
    </row>
    <row r="42" spans="1:16" ht="10.15" customHeight="1">
      <c r="A42" s="183" t="s">
        <v>541</v>
      </c>
      <c r="B42" s="303"/>
      <c r="C42" s="301" t="s">
        <v>470</v>
      </c>
      <c r="D42" s="330" t="s">
        <v>356</v>
      </c>
      <c r="E42" s="331" t="s">
        <v>469</v>
      </c>
      <c r="F42" s="303" t="s">
        <v>542</v>
      </c>
      <c r="G42" s="301" t="s">
        <v>543</v>
      </c>
      <c r="H42" s="303" t="s">
        <v>544</v>
      </c>
      <c r="I42" s="304" t="s">
        <v>545</v>
      </c>
      <c r="J42" s="301"/>
      <c r="K42" s="304"/>
      <c r="L42" s="301"/>
      <c r="M42" s="301"/>
      <c r="N42" s="345" t="s">
        <v>471</v>
      </c>
      <c r="O42" s="301" t="s">
        <v>485</v>
      </c>
      <c r="P42" s="319"/>
    </row>
    <row r="43" spans="1:16" ht="10.15" customHeight="1">
      <c r="A43" s="183" t="s">
        <v>546</v>
      </c>
      <c r="B43" s="303"/>
      <c r="C43" s="301" t="s">
        <v>470</v>
      </c>
      <c r="D43" s="303" t="s">
        <v>547</v>
      </c>
      <c r="E43" s="304" t="s">
        <v>469</v>
      </c>
      <c r="F43" s="303" t="s">
        <v>542</v>
      </c>
      <c r="G43" s="301" t="s">
        <v>543</v>
      </c>
      <c r="H43" s="303" t="s">
        <v>548</v>
      </c>
      <c r="I43" s="304" t="s">
        <v>549</v>
      </c>
      <c r="J43" s="301"/>
      <c r="K43" s="304"/>
      <c r="L43" s="301"/>
      <c r="M43" s="301"/>
      <c r="N43" s="345" t="s">
        <v>471</v>
      </c>
      <c r="O43" s="301" t="s">
        <v>485</v>
      </c>
      <c r="P43" s="319"/>
    </row>
    <row r="44" spans="1:16" ht="10.15" customHeight="1">
      <c r="A44" s="183" t="s">
        <v>550</v>
      </c>
      <c r="B44" s="303" t="s">
        <v>470</v>
      </c>
      <c r="C44" s="301"/>
      <c r="D44" s="330" t="s">
        <v>547</v>
      </c>
      <c r="E44" s="331" t="s">
        <v>469</v>
      </c>
      <c r="F44" s="303" t="s">
        <v>542</v>
      </c>
      <c r="G44" s="301" t="s">
        <v>543</v>
      </c>
      <c r="H44" s="303" t="s">
        <v>548</v>
      </c>
      <c r="I44" s="304" t="s">
        <v>549</v>
      </c>
      <c r="J44" s="301"/>
      <c r="K44" s="304"/>
      <c r="L44" s="301"/>
      <c r="M44" s="301"/>
      <c r="N44" s="312" t="s">
        <v>471</v>
      </c>
      <c r="O44" s="301" t="s">
        <v>485</v>
      </c>
      <c r="P44" s="319"/>
    </row>
    <row r="45" spans="1:16" ht="10.15" customHeight="1">
      <c r="A45" s="183" t="s">
        <v>551</v>
      </c>
      <c r="B45" s="303"/>
      <c r="C45" s="301" t="s">
        <v>470</v>
      </c>
      <c r="D45" s="303" t="s">
        <v>356</v>
      </c>
      <c r="E45" s="304" t="s">
        <v>469</v>
      </c>
      <c r="F45" s="303" t="s">
        <v>542</v>
      </c>
      <c r="G45" s="301" t="s">
        <v>543</v>
      </c>
      <c r="H45" s="303" t="s">
        <v>544</v>
      </c>
      <c r="I45" s="304" t="s">
        <v>552</v>
      </c>
      <c r="J45" s="301"/>
      <c r="K45" s="304"/>
      <c r="L45" s="301"/>
      <c r="M45" s="301"/>
      <c r="N45" s="345" t="s">
        <v>471</v>
      </c>
      <c r="O45" s="301" t="s">
        <v>478</v>
      </c>
      <c r="P45" s="319"/>
    </row>
    <row r="46" spans="1:16" ht="10.15" customHeight="1">
      <c r="A46" s="183" t="s">
        <v>553</v>
      </c>
      <c r="B46" s="303"/>
      <c r="C46" s="301" t="s">
        <v>554</v>
      </c>
      <c r="D46" s="303" t="s">
        <v>547</v>
      </c>
      <c r="E46" s="304" t="s">
        <v>469</v>
      </c>
      <c r="F46" s="303" t="s">
        <v>542</v>
      </c>
      <c r="G46" s="301" t="s">
        <v>543</v>
      </c>
      <c r="H46" s="303" t="s">
        <v>555</v>
      </c>
      <c r="I46" s="304" t="s">
        <v>556</v>
      </c>
      <c r="J46" s="301"/>
      <c r="K46" s="304"/>
      <c r="L46" s="301"/>
      <c r="M46" s="301"/>
      <c r="N46" s="312" t="s">
        <v>471</v>
      </c>
      <c r="O46" s="301" t="s">
        <v>485</v>
      </c>
      <c r="P46" s="319"/>
    </row>
    <row r="47" spans="1:16" ht="10.15" customHeight="1">
      <c r="A47" s="183" t="s">
        <v>557</v>
      </c>
      <c r="B47" s="303" t="s">
        <v>543</v>
      </c>
      <c r="C47" s="301"/>
      <c r="D47" s="330" t="s">
        <v>558</v>
      </c>
      <c r="E47" s="331" t="s">
        <v>356</v>
      </c>
      <c r="F47" s="303" t="s">
        <v>559</v>
      </c>
      <c r="G47" s="301"/>
      <c r="H47" s="303" t="s">
        <v>556</v>
      </c>
      <c r="I47" s="304" t="s">
        <v>560</v>
      </c>
      <c r="J47" s="301"/>
      <c r="K47" s="304"/>
      <c r="L47" s="301"/>
      <c r="M47" s="301"/>
      <c r="N47" s="360" t="s">
        <v>471</v>
      </c>
      <c r="O47" s="301" t="s">
        <v>485</v>
      </c>
      <c r="P47" s="319"/>
    </row>
    <row r="48" spans="1:16" ht="10.15" customHeight="1">
      <c r="A48" s="183" t="s">
        <v>561</v>
      </c>
      <c r="B48" s="303"/>
      <c r="C48" s="301"/>
      <c r="D48" s="365" t="s">
        <v>562</v>
      </c>
      <c r="E48" s="366"/>
      <c r="F48" s="301" t="s">
        <v>559</v>
      </c>
      <c r="G48" s="301"/>
      <c r="H48" s="303"/>
      <c r="I48" s="304"/>
      <c r="J48" s="301"/>
      <c r="K48" s="304"/>
      <c r="L48" s="301"/>
      <c r="M48" s="301"/>
      <c r="N48" s="360" t="s">
        <v>471</v>
      </c>
      <c r="O48" s="301" t="s">
        <v>478</v>
      </c>
      <c r="P48" s="319"/>
    </row>
    <row r="49" spans="1:16" ht="10.15" customHeight="1">
      <c r="A49" s="183" t="s">
        <v>563</v>
      </c>
      <c r="B49" s="303" t="s">
        <v>470</v>
      </c>
      <c r="C49" s="301"/>
      <c r="D49" s="330" t="s">
        <v>558</v>
      </c>
      <c r="E49" s="331" t="s">
        <v>356</v>
      </c>
      <c r="F49" s="303" t="s">
        <v>542</v>
      </c>
      <c r="G49" s="301" t="s">
        <v>543</v>
      </c>
      <c r="H49" s="303" t="s">
        <v>548</v>
      </c>
      <c r="I49" s="304" t="s">
        <v>549</v>
      </c>
      <c r="J49" s="301"/>
      <c r="K49" s="304"/>
      <c r="L49" s="301"/>
      <c r="M49" s="301"/>
      <c r="N49" s="312" t="s">
        <v>471</v>
      </c>
      <c r="O49" s="301" t="s">
        <v>485</v>
      </c>
      <c r="P49" s="319"/>
    </row>
    <row r="50" spans="1:16" ht="10.15" customHeight="1">
      <c r="A50" s="332" t="s">
        <v>564</v>
      </c>
      <c r="B50" s="303"/>
      <c r="C50" s="301"/>
      <c r="D50" s="365" t="s">
        <v>562</v>
      </c>
      <c r="E50" s="366"/>
      <c r="F50" s="301"/>
      <c r="G50" s="301"/>
      <c r="H50" s="303" t="s">
        <v>544</v>
      </c>
      <c r="I50" s="304" t="s">
        <v>552</v>
      </c>
      <c r="J50" s="301"/>
      <c r="K50" s="304"/>
      <c r="L50" s="303" t="s">
        <v>470</v>
      </c>
      <c r="M50" s="301"/>
      <c r="N50" s="345" t="s">
        <v>471</v>
      </c>
      <c r="O50" s="301" t="s">
        <v>565</v>
      </c>
      <c r="P50" s="319"/>
    </row>
    <row r="51" spans="1:16" ht="10.15" customHeight="1">
      <c r="A51" s="183" t="s">
        <v>566</v>
      </c>
      <c r="B51" s="303"/>
      <c r="C51" s="301" t="s">
        <v>470</v>
      </c>
      <c r="D51" s="303" t="s">
        <v>501</v>
      </c>
      <c r="E51" s="304" t="s">
        <v>469</v>
      </c>
      <c r="F51" s="303" t="s">
        <v>567</v>
      </c>
      <c r="G51" s="301" t="s">
        <v>543</v>
      </c>
      <c r="H51" s="303" t="s">
        <v>556</v>
      </c>
      <c r="I51" s="304" t="s">
        <v>501</v>
      </c>
      <c r="J51" s="301"/>
      <c r="K51" s="304"/>
      <c r="L51" s="303" t="s">
        <v>470</v>
      </c>
      <c r="M51" s="301"/>
      <c r="N51" s="345" t="s">
        <v>471</v>
      </c>
      <c r="O51" s="301" t="s">
        <v>565</v>
      </c>
      <c r="P51" s="319"/>
    </row>
    <row r="52" spans="1:16" ht="10.15" customHeight="1">
      <c r="A52" s="183" t="s">
        <v>568</v>
      </c>
      <c r="B52" s="303"/>
      <c r="C52" s="301"/>
      <c r="D52" s="365" t="s">
        <v>562</v>
      </c>
      <c r="E52" s="366"/>
      <c r="F52" s="301"/>
      <c r="G52" s="301"/>
      <c r="H52" s="303" t="s">
        <v>556</v>
      </c>
      <c r="I52" s="304" t="s">
        <v>498</v>
      </c>
      <c r="J52" s="301"/>
      <c r="K52" s="304"/>
      <c r="L52" s="303" t="s">
        <v>470</v>
      </c>
      <c r="M52" s="301"/>
      <c r="N52" s="360" t="s">
        <v>471</v>
      </c>
      <c r="O52" s="301" t="s">
        <v>485</v>
      </c>
      <c r="P52" s="319"/>
    </row>
    <row r="53" spans="1:16" ht="10.15" customHeight="1">
      <c r="A53" s="183" t="s">
        <v>569</v>
      </c>
      <c r="B53" s="303"/>
      <c r="C53" s="301"/>
      <c r="D53" s="365" t="s">
        <v>562</v>
      </c>
      <c r="E53" s="366"/>
      <c r="F53" s="301"/>
      <c r="G53" s="301"/>
      <c r="H53" s="303" t="s">
        <v>556</v>
      </c>
      <c r="I53" s="304" t="s">
        <v>498</v>
      </c>
      <c r="J53" s="301"/>
      <c r="K53" s="304"/>
      <c r="L53" s="303" t="s">
        <v>470</v>
      </c>
      <c r="M53" s="301"/>
      <c r="N53" s="360" t="s">
        <v>471</v>
      </c>
      <c r="O53" s="301" t="s">
        <v>485</v>
      </c>
      <c r="P53" s="319"/>
    </row>
    <row r="54" spans="1:16" ht="10.15" customHeight="1">
      <c r="A54" s="183" t="s">
        <v>570</v>
      </c>
      <c r="B54" s="303"/>
      <c r="C54" s="301"/>
      <c r="D54" s="365" t="s">
        <v>562</v>
      </c>
      <c r="E54" s="366"/>
      <c r="F54" s="301" t="s">
        <v>571</v>
      </c>
      <c r="G54" s="301"/>
      <c r="H54" s="303" t="s">
        <v>544</v>
      </c>
      <c r="I54" s="304" t="s">
        <v>552</v>
      </c>
      <c r="J54" s="301"/>
      <c r="K54" s="304"/>
      <c r="L54" s="301"/>
      <c r="M54" s="301"/>
      <c r="N54" s="345" t="s">
        <v>471</v>
      </c>
      <c r="O54" s="301" t="s">
        <v>485</v>
      </c>
      <c r="P54" s="319"/>
    </row>
    <row r="55" spans="1:16" ht="10.15" customHeight="1">
      <c r="A55" s="183" t="s">
        <v>572</v>
      </c>
      <c r="B55" s="303"/>
      <c r="C55" s="301"/>
      <c r="D55" s="365" t="s">
        <v>562</v>
      </c>
      <c r="E55" s="366"/>
      <c r="F55" s="301" t="s">
        <v>571</v>
      </c>
      <c r="G55" s="301"/>
      <c r="H55" s="303" t="s">
        <v>544</v>
      </c>
      <c r="I55" s="304" t="s">
        <v>552</v>
      </c>
      <c r="J55" s="301"/>
      <c r="K55" s="304"/>
      <c r="L55" s="301"/>
      <c r="M55" s="301"/>
      <c r="N55" s="345" t="s">
        <v>471</v>
      </c>
      <c r="O55" s="301" t="s">
        <v>485</v>
      </c>
      <c r="P55" s="319"/>
    </row>
    <row r="56" spans="1:16" ht="10.15" customHeight="1">
      <c r="A56" s="183" t="s">
        <v>573</v>
      </c>
      <c r="B56" s="303"/>
      <c r="C56" s="301"/>
      <c r="D56" s="365" t="s">
        <v>562</v>
      </c>
      <c r="E56" s="366"/>
      <c r="F56" s="301"/>
      <c r="G56" s="301"/>
      <c r="H56" s="303" t="s">
        <v>556</v>
      </c>
      <c r="I56" s="304" t="s">
        <v>498</v>
      </c>
      <c r="J56" s="301"/>
      <c r="K56" s="304"/>
      <c r="L56" s="303" t="s">
        <v>470</v>
      </c>
      <c r="M56" s="301"/>
      <c r="N56" s="360" t="s">
        <v>471</v>
      </c>
      <c r="O56" s="301" t="s">
        <v>485</v>
      </c>
      <c r="P56" s="319"/>
    </row>
    <row r="57" spans="1:16" ht="10.15" customHeight="1">
      <c r="A57" s="183" t="s">
        <v>574</v>
      </c>
      <c r="B57" s="303" t="s">
        <v>543</v>
      </c>
      <c r="C57" s="301"/>
      <c r="D57" s="330" t="s">
        <v>547</v>
      </c>
      <c r="E57" s="331" t="s">
        <v>469</v>
      </c>
      <c r="F57" s="303" t="s">
        <v>571</v>
      </c>
      <c r="G57" s="301"/>
      <c r="H57" s="303" t="s">
        <v>548</v>
      </c>
      <c r="I57" s="304" t="s">
        <v>549</v>
      </c>
      <c r="J57" s="301"/>
      <c r="K57" s="304"/>
      <c r="L57" s="301"/>
      <c r="M57" s="301"/>
      <c r="N57" s="360" t="s">
        <v>471</v>
      </c>
      <c r="O57" s="301" t="s">
        <v>485</v>
      </c>
      <c r="P57" s="319"/>
    </row>
    <row r="58" spans="1:16" ht="10.15" customHeight="1">
      <c r="A58" s="183" t="s">
        <v>575</v>
      </c>
      <c r="B58" s="303"/>
      <c r="C58" s="301"/>
      <c r="D58" s="365" t="s">
        <v>562</v>
      </c>
      <c r="E58" s="366"/>
      <c r="F58" s="301" t="s">
        <v>571</v>
      </c>
      <c r="G58" s="301"/>
      <c r="H58" s="303" t="s">
        <v>544</v>
      </c>
      <c r="I58" s="304" t="s">
        <v>552</v>
      </c>
      <c r="J58" s="301"/>
      <c r="K58" s="304"/>
      <c r="L58" s="301"/>
      <c r="M58" s="301"/>
      <c r="N58" s="360" t="s">
        <v>471</v>
      </c>
      <c r="O58" s="301" t="s">
        <v>478</v>
      </c>
      <c r="P58" s="319"/>
    </row>
    <row r="59" spans="1:16" ht="10.15" customHeight="1">
      <c r="A59" s="183" t="s">
        <v>576</v>
      </c>
      <c r="B59" s="303"/>
      <c r="C59" s="301"/>
      <c r="D59" s="365" t="s">
        <v>562</v>
      </c>
      <c r="E59" s="366"/>
      <c r="F59" s="301" t="s">
        <v>571</v>
      </c>
      <c r="G59" s="301"/>
      <c r="H59" s="303" t="s">
        <v>498</v>
      </c>
      <c r="I59" s="304" t="s">
        <v>498</v>
      </c>
      <c r="J59" s="301"/>
      <c r="K59" s="304"/>
      <c r="L59" s="301"/>
      <c r="M59" s="301"/>
      <c r="N59" s="360" t="s">
        <v>471</v>
      </c>
      <c r="O59" s="301" t="s">
        <v>485</v>
      </c>
      <c r="P59" s="319"/>
    </row>
    <row r="60" spans="1:16" ht="10.15" customHeight="1">
      <c r="A60" s="183" t="s">
        <v>577</v>
      </c>
      <c r="B60" s="303"/>
      <c r="C60" s="301"/>
      <c r="D60" s="303" t="s">
        <v>578</v>
      </c>
      <c r="E60" s="304" t="s">
        <v>469</v>
      </c>
      <c r="F60" s="303" t="s">
        <v>542</v>
      </c>
      <c r="G60" s="301" t="s">
        <v>543</v>
      </c>
      <c r="H60" s="303" t="s">
        <v>498</v>
      </c>
      <c r="I60" s="304" t="s">
        <v>498</v>
      </c>
      <c r="J60" s="301"/>
      <c r="K60" s="304"/>
      <c r="L60" s="303" t="s">
        <v>470</v>
      </c>
      <c r="M60" s="301"/>
      <c r="N60" s="360" t="s">
        <v>471</v>
      </c>
      <c r="O60" s="301" t="s">
        <v>478</v>
      </c>
      <c r="P60" s="319"/>
    </row>
    <row r="61" spans="1:16" ht="10.15" customHeight="1">
      <c r="A61" s="183" t="s">
        <v>131</v>
      </c>
      <c r="B61" s="303"/>
      <c r="C61" s="301"/>
      <c r="D61" s="303" t="s">
        <v>579</v>
      </c>
      <c r="E61" s="304"/>
      <c r="F61" s="303"/>
      <c r="G61" s="301"/>
      <c r="H61" s="303" t="s">
        <v>544</v>
      </c>
      <c r="I61" s="304" t="s">
        <v>552</v>
      </c>
      <c r="J61" s="301"/>
      <c r="K61" s="304"/>
      <c r="L61" s="303" t="s">
        <v>470</v>
      </c>
      <c r="M61" s="301"/>
      <c r="N61" s="303"/>
      <c r="O61" s="301"/>
      <c r="P61" s="319"/>
    </row>
    <row r="62" spans="1:16" ht="10.15" customHeight="1">
      <c r="A62" s="332" t="s">
        <v>580</v>
      </c>
      <c r="B62" s="303"/>
      <c r="C62" s="301"/>
      <c r="D62" s="365" t="s">
        <v>562</v>
      </c>
      <c r="E62" s="366"/>
      <c r="F62" s="301"/>
      <c r="G62" s="301"/>
      <c r="H62" s="303" t="s">
        <v>544</v>
      </c>
      <c r="I62" s="304" t="s">
        <v>552</v>
      </c>
      <c r="J62" s="301"/>
      <c r="K62" s="304"/>
      <c r="L62" s="303" t="s">
        <v>470</v>
      </c>
      <c r="M62" s="301"/>
      <c r="N62" s="360" t="s">
        <v>471</v>
      </c>
      <c r="O62" s="301" t="s">
        <v>485</v>
      </c>
      <c r="P62" s="319"/>
    </row>
    <row r="63" spans="1:16" ht="10.15" customHeight="1">
      <c r="A63" s="183" t="s">
        <v>581</v>
      </c>
      <c r="B63" s="303"/>
      <c r="C63" s="301"/>
      <c r="D63" s="365" t="s">
        <v>562</v>
      </c>
      <c r="E63" s="366"/>
      <c r="F63" s="301"/>
      <c r="G63" s="301"/>
      <c r="H63" s="303" t="s">
        <v>548</v>
      </c>
      <c r="I63" s="304" t="s">
        <v>552</v>
      </c>
      <c r="J63" s="301"/>
      <c r="K63" s="304"/>
      <c r="L63" s="303" t="s">
        <v>470</v>
      </c>
      <c r="M63" s="301"/>
      <c r="N63" s="303"/>
      <c r="O63" s="301"/>
      <c r="P63" s="319"/>
    </row>
    <row r="64" spans="1:16" ht="10.15" customHeight="1">
      <c r="A64" s="183" t="s">
        <v>582</v>
      </c>
      <c r="B64" s="303" t="s">
        <v>470</v>
      </c>
      <c r="C64" s="301"/>
      <c r="D64" s="330" t="s">
        <v>356</v>
      </c>
      <c r="E64" s="331" t="s">
        <v>469</v>
      </c>
      <c r="F64" s="303" t="s">
        <v>542</v>
      </c>
      <c r="G64" s="301" t="s">
        <v>543</v>
      </c>
      <c r="H64" s="303" t="s">
        <v>544</v>
      </c>
      <c r="I64" s="304" t="s">
        <v>552</v>
      </c>
      <c r="J64" s="301"/>
      <c r="K64" s="304"/>
      <c r="L64" s="301"/>
      <c r="M64" s="301"/>
      <c r="N64" s="360" t="s">
        <v>471</v>
      </c>
      <c r="O64" s="301" t="s">
        <v>478</v>
      </c>
      <c r="P64" s="319"/>
    </row>
    <row r="65" spans="1:16" ht="10.15" customHeight="1">
      <c r="A65" s="332" t="s">
        <v>583</v>
      </c>
      <c r="B65" s="303"/>
      <c r="C65" s="301"/>
      <c r="D65" s="365" t="s">
        <v>562</v>
      </c>
      <c r="E65" s="366"/>
      <c r="F65" s="301"/>
      <c r="G65" s="301"/>
      <c r="H65" s="303" t="s">
        <v>584</v>
      </c>
      <c r="I65" s="304" t="s">
        <v>585</v>
      </c>
      <c r="J65" s="301"/>
      <c r="K65" s="304"/>
      <c r="L65" s="303" t="s">
        <v>470</v>
      </c>
      <c r="M65" s="301"/>
      <c r="N65" s="303"/>
      <c r="O65" s="301"/>
      <c r="P65" s="319"/>
    </row>
    <row r="66" spans="1:16" ht="10.15" customHeight="1">
      <c r="A66" s="183" t="s">
        <v>586</v>
      </c>
      <c r="B66" s="303"/>
      <c r="C66" s="301"/>
      <c r="D66" s="303" t="s">
        <v>587</v>
      </c>
      <c r="E66" s="304" t="s">
        <v>206</v>
      </c>
      <c r="F66" s="301" t="s">
        <v>588</v>
      </c>
      <c r="G66" s="301" t="s">
        <v>356</v>
      </c>
      <c r="H66" s="303" t="s">
        <v>584</v>
      </c>
      <c r="I66" s="304" t="s">
        <v>585</v>
      </c>
      <c r="J66" s="301"/>
      <c r="K66" s="304"/>
      <c r="L66" s="303" t="s">
        <v>470</v>
      </c>
      <c r="M66" s="301"/>
      <c r="N66" s="360" t="s">
        <v>471</v>
      </c>
      <c r="O66" s="301" t="s">
        <v>578</v>
      </c>
      <c r="P66" s="319"/>
    </row>
    <row r="67" spans="1:16" ht="10.15" customHeight="1">
      <c r="A67" s="183" t="s">
        <v>589</v>
      </c>
      <c r="B67" s="303"/>
      <c r="C67" s="301"/>
      <c r="D67" s="303" t="s">
        <v>587</v>
      </c>
      <c r="E67" s="304" t="s">
        <v>206</v>
      </c>
      <c r="F67" s="301" t="s">
        <v>588</v>
      </c>
      <c r="G67" s="301" t="s">
        <v>356</v>
      </c>
      <c r="H67" s="303" t="s">
        <v>584</v>
      </c>
      <c r="I67" s="304" t="s">
        <v>585</v>
      </c>
      <c r="J67" s="301"/>
      <c r="K67" s="304"/>
      <c r="L67" s="303" t="s">
        <v>470</v>
      </c>
      <c r="M67" s="301"/>
      <c r="N67" s="360" t="s">
        <v>471</v>
      </c>
      <c r="O67" s="301" t="s">
        <v>578</v>
      </c>
      <c r="P67" s="319"/>
    </row>
    <row r="68" spans="1:16" ht="10.15" customHeight="1">
      <c r="A68" s="332" t="s">
        <v>590</v>
      </c>
      <c r="B68" s="303"/>
      <c r="C68" s="301"/>
      <c r="D68" s="365" t="s">
        <v>562</v>
      </c>
      <c r="E68" s="366"/>
      <c r="F68" s="301"/>
      <c r="G68" s="301"/>
      <c r="H68" s="303" t="s">
        <v>584</v>
      </c>
      <c r="I68" s="304" t="s">
        <v>585</v>
      </c>
      <c r="J68" s="301"/>
      <c r="K68" s="304"/>
      <c r="L68" s="303" t="s">
        <v>470</v>
      </c>
      <c r="M68" s="301"/>
      <c r="N68" s="303"/>
      <c r="O68" s="301"/>
      <c r="P68" s="319"/>
    </row>
    <row r="69" spans="1:16" ht="10.15" customHeight="1">
      <c r="A69" s="183" t="s">
        <v>591</v>
      </c>
      <c r="B69" s="303"/>
      <c r="C69" s="301"/>
      <c r="D69" s="303" t="s">
        <v>587</v>
      </c>
      <c r="E69" s="304" t="s">
        <v>206</v>
      </c>
      <c r="F69" s="301" t="s">
        <v>588</v>
      </c>
      <c r="G69" s="301" t="s">
        <v>356</v>
      </c>
      <c r="H69" s="303" t="s">
        <v>584</v>
      </c>
      <c r="I69" s="304" t="s">
        <v>585</v>
      </c>
      <c r="J69" s="301"/>
      <c r="K69" s="304"/>
      <c r="L69" s="303" t="s">
        <v>470</v>
      </c>
      <c r="M69" s="301"/>
      <c r="N69" s="360" t="s">
        <v>471</v>
      </c>
      <c r="O69" s="301" t="s">
        <v>578</v>
      </c>
      <c r="P69" s="319"/>
    </row>
    <row r="70" spans="1:16" ht="10.15" customHeight="1">
      <c r="A70" s="332" t="s">
        <v>592</v>
      </c>
      <c r="B70" s="303"/>
      <c r="C70" s="301"/>
      <c r="D70" s="365" t="s">
        <v>562</v>
      </c>
      <c r="E70" s="366"/>
      <c r="F70" s="301"/>
      <c r="G70" s="301"/>
      <c r="H70" s="303" t="s">
        <v>584</v>
      </c>
      <c r="I70" s="304" t="s">
        <v>585</v>
      </c>
      <c r="J70" s="301"/>
      <c r="K70" s="304"/>
      <c r="L70" s="303" t="s">
        <v>470</v>
      </c>
      <c r="M70" s="301"/>
      <c r="N70" s="303"/>
      <c r="O70" s="301"/>
      <c r="P70" s="319"/>
    </row>
    <row r="71" spans="1:16" ht="10.15" customHeight="1">
      <c r="A71" s="332" t="s">
        <v>593</v>
      </c>
      <c r="B71" s="303"/>
      <c r="C71" s="301"/>
      <c r="D71" s="303" t="s">
        <v>587</v>
      </c>
      <c r="E71" s="304" t="s">
        <v>206</v>
      </c>
      <c r="F71" s="301"/>
      <c r="G71" s="301"/>
      <c r="H71" s="303" t="s">
        <v>584</v>
      </c>
      <c r="I71" s="304" t="s">
        <v>585</v>
      </c>
      <c r="J71" s="301"/>
      <c r="K71" s="304"/>
      <c r="L71" s="303" t="s">
        <v>470</v>
      </c>
      <c r="M71" s="301"/>
      <c r="N71" s="303"/>
      <c r="O71" s="301"/>
      <c r="P71" s="319"/>
    </row>
    <row r="72" spans="1:16" ht="10.15" customHeight="1">
      <c r="A72" s="183" t="s">
        <v>594</v>
      </c>
      <c r="B72" s="303"/>
      <c r="C72" s="301"/>
      <c r="D72" s="365" t="s">
        <v>562</v>
      </c>
      <c r="E72" s="366"/>
      <c r="F72" s="301"/>
      <c r="G72" s="301"/>
      <c r="H72" s="303" t="s">
        <v>584</v>
      </c>
      <c r="I72" s="304" t="s">
        <v>585</v>
      </c>
      <c r="J72" s="301"/>
      <c r="K72" s="304"/>
      <c r="L72" s="303" t="s">
        <v>470</v>
      </c>
      <c r="M72" s="301"/>
      <c r="N72" s="303"/>
      <c r="O72" s="301"/>
      <c r="P72" s="319"/>
    </row>
    <row r="73" spans="1:16" ht="10.15" customHeight="1" thickBot="1">
      <c r="A73" s="332" t="s">
        <v>595</v>
      </c>
      <c r="B73" s="306"/>
      <c r="C73" s="307"/>
      <c r="D73" s="367" t="s">
        <v>562</v>
      </c>
      <c r="E73" s="368"/>
      <c r="F73" s="307"/>
      <c r="G73" s="307"/>
      <c r="H73" s="306" t="s">
        <v>556</v>
      </c>
      <c r="I73" s="308" t="s">
        <v>549</v>
      </c>
      <c r="J73" s="307"/>
      <c r="K73" s="308"/>
      <c r="L73" s="306" t="s">
        <v>470</v>
      </c>
      <c r="M73" s="307"/>
      <c r="N73" s="364" t="s">
        <v>471</v>
      </c>
      <c r="O73" s="307" t="s">
        <v>485</v>
      </c>
      <c r="P73" s="320"/>
    </row>
    <row r="74" spans="1:16" ht="10.15" customHeight="1" thickBot="1">
      <c r="A74" s="317" t="s">
        <v>596</v>
      </c>
      <c r="B74" s="318"/>
      <c r="C74" s="322" t="s">
        <v>597</v>
      </c>
      <c r="D74" s="323"/>
      <c r="E74" s="323"/>
      <c r="F74" s="322"/>
      <c r="G74" s="322"/>
      <c r="H74" s="322"/>
      <c r="I74" s="322"/>
      <c r="J74" s="322"/>
      <c r="K74" s="322"/>
      <c r="L74" s="322"/>
      <c r="M74" s="322"/>
      <c r="N74" s="322"/>
      <c r="O74" s="322"/>
      <c r="P74" s="324"/>
    </row>
    <row r="75" spans="1:16" ht="10.9" customHeight="1"/>
    <row r="76" spans="1:16" ht="10.9" customHeight="1"/>
    <row r="77" spans="1:16" ht="10.9" customHeight="1"/>
    <row r="78" spans="1:16" ht="10.9" customHeight="1"/>
    <row r="79" spans="1:16" ht="10.9" customHeight="1"/>
    <row r="80" spans="1:16" ht="10.9" customHeight="1"/>
  </sheetData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DE1B6-A4BF-42CE-B75A-1CAA3C6AF1F2}">
  <sheetPr codeName="Blad10"/>
  <dimension ref="A1:R61"/>
  <sheetViews>
    <sheetView tabSelected="1" workbookViewId="0">
      <selection activeCell="F2" sqref="F2:I2"/>
    </sheetView>
  </sheetViews>
  <sheetFormatPr defaultRowHeight="15"/>
  <cols>
    <col min="11" max="11" width="0" hidden="1" customWidth="1"/>
    <col min="12" max="16" width="5.140625" style="47" hidden="1" customWidth="1"/>
    <col min="17" max="17" width="4.28515625" style="47" hidden="1" customWidth="1"/>
    <col min="18" max="18" width="0" style="47" hidden="1" customWidth="1"/>
    <col min="19" max="19" width="0" hidden="1" customWidth="1"/>
  </cols>
  <sheetData>
    <row r="1" spans="1:18">
      <c r="A1" s="176" t="s">
        <v>598</v>
      </c>
      <c r="B1" s="177"/>
      <c r="C1" s="177"/>
      <c r="D1" s="178"/>
      <c r="E1" s="37"/>
      <c r="F1" s="180" t="s">
        <v>599</v>
      </c>
      <c r="G1" s="37"/>
      <c r="H1" s="37"/>
      <c r="I1" s="37"/>
      <c r="J1" s="37"/>
      <c r="K1" s="37"/>
      <c r="L1" s="412" t="s">
        <v>600</v>
      </c>
      <c r="M1" s="412" t="s">
        <v>601</v>
      </c>
      <c r="N1" s="412" t="s">
        <v>602</v>
      </c>
      <c r="O1" s="413" t="s">
        <v>603</v>
      </c>
      <c r="P1" s="413" t="s">
        <v>604</v>
      </c>
      <c r="Q1" s="414" t="s">
        <v>605</v>
      </c>
      <c r="R1" s="413"/>
    </row>
    <row r="2" spans="1:18">
      <c r="A2" s="180"/>
      <c r="B2" s="37"/>
      <c r="C2" s="37"/>
      <c r="D2" s="37"/>
      <c r="E2" s="37"/>
      <c r="F2" s="411" t="s">
        <v>606</v>
      </c>
      <c r="G2" s="411"/>
      <c r="H2" s="411"/>
      <c r="I2" s="411"/>
      <c r="J2" s="37"/>
      <c r="K2" s="37" t="s">
        <v>607</v>
      </c>
      <c r="L2" s="416"/>
      <c r="M2" s="416"/>
      <c r="N2" s="416">
        <v>1</v>
      </c>
      <c r="O2" s="417"/>
      <c r="P2" s="417"/>
      <c r="Q2" s="418"/>
    </row>
    <row r="3" spans="1:18">
      <c r="A3" s="180"/>
      <c r="B3" s="37"/>
      <c r="C3" s="37"/>
      <c r="D3" s="37"/>
      <c r="E3" s="37"/>
      <c r="F3" s="37" t="s">
        <v>608</v>
      </c>
      <c r="G3" s="37"/>
      <c r="H3" s="37"/>
      <c r="I3" s="37"/>
      <c r="J3" s="37"/>
      <c r="K3" s="37"/>
      <c r="L3" s="416"/>
      <c r="M3" s="416"/>
      <c r="N3" s="416"/>
      <c r="O3" s="417"/>
      <c r="P3" s="417"/>
      <c r="Q3" s="418"/>
    </row>
    <row r="4" spans="1:18">
      <c r="A4" s="180"/>
      <c r="B4" s="37"/>
      <c r="C4" s="37"/>
      <c r="D4" s="37"/>
      <c r="E4" s="37"/>
      <c r="F4" s="37" t="s">
        <v>609</v>
      </c>
      <c r="G4" s="37"/>
      <c r="H4" s="37"/>
      <c r="I4" s="37"/>
      <c r="J4" s="37"/>
      <c r="K4" s="37"/>
      <c r="L4" s="416"/>
      <c r="M4" s="416"/>
      <c r="N4" s="416"/>
      <c r="O4" s="417"/>
      <c r="P4" s="417"/>
      <c r="Q4" s="418"/>
    </row>
    <row r="5" spans="1:18">
      <c r="B5" s="181"/>
      <c r="C5" s="37"/>
      <c r="D5" s="37"/>
      <c r="E5" s="37"/>
      <c r="F5" s="37"/>
      <c r="G5" s="37"/>
      <c r="H5" s="37"/>
      <c r="I5" s="37"/>
      <c r="J5" s="37"/>
      <c r="K5" s="37" t="s">
        <v>610</v>
      </c>
      <c r="L5" s="416"/>
      <c r="M5" s="416"/>
      <c r="N5" s="416"/>
      <c r="O5" s="417">
        <v>1</v>
      </c>
      <c r="P5" s="417">
        <v>0</v>
      </c>
      <c r="Q5" s="418"/>
    </row>
    <row r="6" spans="1:18">
      <c r="A6" s="180" t="s">
        <v>611</v>
      </c>
      <c r="B6" s="181"/>
      <c r="C6" s="37"/>
      <c r="D6" s="37"/>
      <c r="E6" s="37"/>
      <c r="F6" s="37"/>
      <c r="G6" s="37"/>
      <c r="H6" s="37"/>
      <c r="I6" s="37"/>
      <c r="J6" s="37"/>
      <c r="K6" s="37"/>
      <c r="L6" s="416"/>
      <c r="M6" s="416"/>
      <c r="N6" s="416"/>
      <c r="O6" s="417"/>
      <c r="P6" s="417"/>
      <c r="Q6" s="418"/>
    </row>
    <row r="7" spans="1:18">
      <c r="A7" s="180"/>
      <c r="B7" s="181"/>
      <c r="C7" s="37"/>
      <c r="D7" s="37"/>
      <c r="E7" s="37"/>
      <c r="F7" s="37"/>
      <c r="G7" s="37"/>
      <c r="H7" s="37"/>
      <c r="I7" s="37"/>
      <c r="J7" s="37"/>
      <c r="K7" s="37" t="s">
        <v>612</v>
      </c>
      <c r="L7" s="416"/>
      <c r="M7" s="416">
        <v>1</v>
      </c>
      <c r="N7" s="416"/>
      <c r="O7" s="417"/>
      <c r="P7" s="417"/>
      <c r="Q7" s="418"/>
    </row>
    <row r="8" spans="1:18">
      <c r="A8" s="180" t="s">
        <v>613</v>
      </c>
      <c r="B8" s="181"/>
      <c r="C8" s="37"/>
      <c r="D8" s="37"/>
      <c r="E8" s="41" t="s">
        <v>614</v>
      </c>
      <c r="F8" s="37"/>
      <c r="G8" s="37"/>
      <c r="H8" s="37"/>
      <c r="I8" s="37"/>
      <c r="J8" s="37"/>
      <c r="K8" s="37" t="s">
        <v>615</v>
      </c>
      <c r="L8" s="416"/>
      <c r="M8" s="416"/>
      <c r="N8" s="416">
        <v>1</v>
      </c>
      <c r="O8" s="417"/>
      <c r="P8" s="417"/>
      <c r="Q8" s="418"/>
    </row>
    <row r="9" spans="1:18">
      <c r="A9" s="180"/>
      <c r="B9" s="181"/>
      <c r="C9" s="37"/>
      <c r="D9" s="37"/>
      <c r="E9" s="37"/>
      <c r="F9" s="37"/>
      <c r="G9" s="37"/>
      <c r="H9" s="37"/>
      <c r="I9" s="37"/>
      <c r="J9" s="37"/>
      <c r="K9" s="37" t="s">
        <v>616</v>
      </c>
      <c r="L9" s="416"/>
      <c r="M9" s="416"/>
      <c r="N9" s="416"/>
      <c r="O9" s="417"/>
      <c r="P9" s="417">
        <v>1</v>
      </c>
      <c r="Q9" s="418"/>
    </row>
    <row r="10" spans="1:18">
      <c r="A10" s="180"/>
      <c r="B10" s="181"/>
      <c r="C10" s="37"/>
      <c r="D10" s="37"/>
      <c r="E10" s="37"/>
      <c r="F10" s="37"/>
      <c r="G10" s="37"/>
      <c r="H10" s="37"/>
      <c r="I10" s="37"/>
      <c r="J10" s="37"/>
      <c r="K10" s="179" t="s">
        <v>575</v>
      </c>
      <c r="L10" s="419"/>
      <c r="M10" s="416"/>
      <c r="N10" s="416">
        <v>1</v>
      </c>
      <c r="O10" s="417"/>
      <c r="P10" s="417"/>
      <c r="Q10" s="418"/>
    </row>
    <row r="11" spans="1:18">
      <c r="A11" s="180"/>
      <c r="B11" s="181"/>
      <c r="C11" s="37"/>
      <c r="D11" s="37"/>
      <c r="E11" s="37"/>
      <c r="F11" s="37"/>
      <c r="G11" s="37"/>
      <c r="H11" s="37"/>
      <c r="I11" s="37"/>
      <c r="J11" s="37"/>
      <c r="K11" s="179" t="s">
        <v>570</v>
      </c>
      <c r="L11" s="419"/>
      <c r="M11" s="416"/>
      <c r="N11" s="416">
        <v>1</v>
      </c>
      <c r="O11" s="417" t="s">
        <v>617</v>
      </c>
      <c r="P11" s="417"/>
      <c r="Q11" s="418">
        <v>1</v>
      </c>
    </row>
    <row r="12" spans="1:18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179" t="s">
        <v>582</v>
      </c>
      <c r="L12" s="419"/>
      <c r="M12" s="416"/>
      <c r="N12" s="416"/>
      <c r="O12" s="417"/>
      <c r="P12" s="417"/>
      <c r="Q12" s="418"/>
      <c r="R12" s="413"/>
    </row>
    <row r="13" spans="1:18">
      <c r="A13" s="37"/>
      <c r="B13" s="37"/>
      <c r="C13" s="37"/>
      <c r="D13" s="37"/>
      <c r="E13" s="37"/>
      <c r="F13" s="37"/>
      <c r="G13" s="37"/>
      <c r="H13" s="37"/>
      <c r="I13" s="37"/>
      <c r="J13" s="37"/>
      <c r="K13" s="179" t="s">
        <v>572</v>
      </c>
      <c r="L13" s="419"/>
      <c r="M13" s="416"/>
      <c r="N13" s="416">
        <v>1</v>
      </c>
      <c r="O13" s="417" t="s">
        <v>617</v>
      </c>
      <c r="P13" s="417"/>
      <c r="Q13" s="418">
        <v>1</v>
      </c>
      <c r="R13" s="413"/>
    </row>
    <row r="14" spans="1:18">
      <c r="A14" s="37"/>
      <c r="B14" s="37"/>
      <c r="C14" s="37"/>
      <c r="D14" s="37"/>
      <c r="E14" s="37"/>
      <c r="F14" s="37"/>
      <c r="G14" s="37"/>
      <c r="H14" s="37"/>
      <c r="I14" s="37"/>
      <c r="J14" s="37"/>
      <c r="K14" s="179" t="s">
        <v>557</v>
      </c>
      <c r="L14" s="419">
        <v>1</v>
      </c>
      <c r="M14" s="416"/>
      <c r="N14" s="416"/>
      <c r="O14" s="417" t="s">
        <v>617</v>
      </c>
      <c r="P14" s="417"/>
      <c r="Q14" s="418">
        <v>1</v>
      </c>
    </row>
    <row r="15" spans="1:18">
      <c r="A15" s="37"/>
      <c r="C15" s="37"/>
      <c r="D15" s="41"/>
      <c r="E15" s="37"/>
      <c r="G15" s="37"/>
      <c r="I15" s="180"/>
      <c r="J15" s="37"/>
      <c r="K15" s="179" t="s">
        <v>618</v>
      </c>
      <c r="L15" s="419">
        <v>1</v>
      </c>
      <c r="M15" s="416"/>
      <c r="N15" s="416"/>
      <c r="O15" s="417" t="s">
        <v>617</v>
      </c>
      <c r="P15" s="417"/>
      <c r="Q15" s="418"/>
    </row>
    <row r="16" spans="1:18">
      <c r="A16" s="37"/>
      <c r="B16" s="180" t="s">
        <v>453</v>
      </c>
      <c r="C16" s="37"/>
      <c r="D16" s="181"/>
      <c r="E16" s="180" t="s">
        <v>455</v>
      </c>
      <c r="F16" s="181"/>
      <c r="G16" s="37"/>
      <c r="H16" s="180" t="s">
        <v>457</v>
      </c>
      <c r="I16" s="37"/>
      <c r="J16" s="37"/>
      <c r="K16" s="37" t="s">
        <v>619</v>
      </c>
      <c r="L16" s="416"/>
      <c r="M16" s="416"/>
      <c r="N16" s="416">
        <v>1</v>
      </c>
      <c r="O16" s="417" t="s">
        <v>617</v>
      </c>
      <c r="P16" s="417"/>
      <c r="Q16" s="418">
        <v>1</v>
      </c>
    </row>
    <row r="17" spans="1:18">
      <c r="A17" s="180"/>
      <c r="B17" s="421" t="s">
        <v>620</v>
      </c>
      <c r="C17" s="37"/>
      <c r="D17" s="37"/>
      <c r="E17" s="421" t="s">
        <v>621</v>
      </c>
      <c r="F17" s="37"/>
      <c r="G17" s="37"/>
      <c r="H17" s="142" t="s">
        <v>622</v>
      </c>
      <c r="I17" s="37"/>
      <c r="J17" s="37"/>
      <c r="K17" s="37" t="s">
        <v>623</v>
      </c>
      <c r="L17" s="416"/>
      <c r="M17" s="416"/>
      <c r="N17" s="416">
        <v>1</v>
      </c>
      <c r="O17" s="417" t="s">
        <v>617</v>
      </c>
      <c r="P17" s="417"/>
      <c r="Q17" s="418">
        <v>1</v>
      </c>
    </row>
    <row r="18" spans="1:18">
      <c r="A18" s="180"/>
      <c r="B18" s="37" t="s">
        <v>624</v>
      </c>
      <c r="C18" s="37"/>
      <c r="D18" s="37"/>
      <c r="E18" s="37" t="s">
        <v>625</v>
      </c>
      <c r="F18" s="37"/>
      <c r="G18" s="37"/>
      <c r="H18" s="37" t="s">
        <v>570</v>
      </c>
      <c r="I18" s="37"/>
      <c r="J18" s="37"/>
      <c r="K18" s="37" t="s">
        <v>626</v>
      </c>
      <c r="L18" s="416"/>
      <c r="M18" s="416"/>
      <c r="N18" s="416"/>
      <c r="O18" s="417"/>
      <c r="P18" s="417">
        <v>1</v>
      </c>
      <c r="Q18" s="418"/>
    </row>
    <row r="19" spans="1:18">
      <c r="A19" s="180"/>
      <c r="B19" s="37" t="s">
        <v>618</v>
      </c>
      <c r="C19" s="37"/>
      <c r="D19" s="37"/>
      <c r="E19" s="37" t="s">
        <v>627</v>
      </c>
      <c r="F19" s="37"/>
      <c r="G19" s="37"/>
      <c r="H19" s="37" t="s">
        <v>572</v>
      </c>
      <c r="I19" s="37"/>
      <c r="J19" s="37"/>
      <c r="K19" s="37" t="s">
        <v>627</v>
      </c>
      <c r="L19" s="416"/>
      <c r="M19" s="416"/>
      <c r="N19" s="416"/>
      <c r="O19" s="417">
        <v>1</v>
      </c>
      <c r="P19" s="417"/>
      <c r="Q19" s="418"/>
    </row>
    <row r="20" spans="1:18">
      <c r="A20" s="180"/>
      <c r="B20" s="37" t="s">
        <v>628</v>
      </c>
      <c r="C20" s="37"/>
      <c r="D20" s="37"/>
      <c r="E20" s="37" t="s">
        <v>629</v>
      </c>
      <c r="F20" s="37"/>
      <c r="G20" s="37"/>
      <c r="H20" s="37" t="s">
        <v>557</v>
      </c>
      <c r="I20" s="37"/>
      <c r="J20" s="37"/>
      <c r="K20" s="37" t="s">
        <v>630</v>
      </c>
      <c r="L20" s="416"/>
      <c r="M20" s="416"/>
      <c r="N20" s="416"/>
      <c r="O20" s="417"/>
      <c r="P20" s="417">
        <v>1</v>
      </c>
      <c r="Q20" s="418"/>
    </row>
    <row r="21" spans="1:18">
      <c r="A21" s="180"/>
      <c r="B21" s="37"/>
      <c r="C21" s="37"/>
      <c r="D21" s="37"/>
      <c r="E21" s="37" t="s">
        <v>631</v>
      </c>
      <c r="F21" s="37"/>
      <c r="G21" s="37"/>
      <c r="H21" s="37" t="s">
        <v>619</v>
      </c>
      <c r="I21" s="37"/>
      <c r="J21" s="37"/>
      <c r="K21" s="37" t="s">
        <v>629</v>
      </c>
      <c r="L21" s="416"/>
      <c r="M21" s="416">
        <v>0</v>
      </c>
      <c r="N21" s="416">
        <v>0</v>
      </c>
      <c r="O21" s="417">
        <v>1</v>
      </c>
      <c r="P21" s="417"/>
      <c r="Q21" s="418"/>
    </row>
    <row r="22" spans="1:18">
      <c r="A22" s="180"/>
      <c r="B22" s="421" t="s">
        <v>632</v>
      </c>
      <c r="C22" s="37"/>
      <c r="D22" s="37"/>
      <c r="E22" s="37" t="s">
        <v>633</v>
      </c>
      <c r="F22" s="37"/>
      <c r="G22" s="37"/>
      <c r="H22" s="37" t="s">
        <v>623</v>
      </c>
      <c r="I22" s="37"/>
      <c r="J22" s="37"/>
      <c r="K22" s="37" t="s">
        <v>631</v>
      </c>
      <c r="L22" s="416"/>
      <c r="M22" s="416"/>
      <c r="N22" s="416">
        <v>0</v>
      </c>
      <c r="O22" s="417">
        <v>1</v>
      </c>
      <c r="P22" s="417"/>
      <c r="Q22" s="418"/>
      <c r="R22" s="413"/>
    </row>
    <row r="23" spans="1:18">
      <c r="A23" s="180"/>
      <c r="B23" s="37" t="s">
        <v>612</v>
      </c>
      <c r="C23" s="37"/>
      <c r="D23" s="37"/>
      <c r="E23" s="37" t="s">
        <v>634</v>
      </c>
      <c r="F23" s="37"/>
      <c r="G23" s="37"/>
      <c r="H23" s="37" t="s">
        <v>635</v>
      </c>
      <c r="I23" s="37"/>
      <c r="J23" s="37"/>
      <c r="K23" s="179" t="s">
        <v>636</v>
      </c>
      <c r="L23" s="419"/>
      <c r="M23" s="419"/>
      <c r="N23" s="419">
        <v>0</v>
      </c>
      <c r="O23" s="417"/>
      <c r="P23" s="417">
        <v>1</v>
      </c>
      <c r="Q23" s="418">
        <v>1</v>
      </c>
    </row>
    <row r="24" spans="1:18">
      <c r="A24" s="180"/>
      <c r="B24" s="37" t="s">
        <v>637</v>
      </c>
      <c r="C24" s="37"/>
      <c r="D24" s="37"/>
      <c r="E24" s="37" t="s">
        <v>591</v>
      </c>
      <c r="F24" s="37"/>
      <c r="G24" s="37"/>
      <c r="H24" s="37" t="s">
        <v>628</v>
      </c>
      <c r="I24" s="37"/>
      <c r="J24" s="37"/>
      <c r="K24" s="37" t="s">
        <v>594</v>
      </c>
      <c r="L24" s="416"/>
      <c r="M24" s="416"/>
      <c r="N24" s="416">
        <v>0</v>
      </c>
      <c r="O24" s="417"/>
      <c r="P24" s="417">
        <v>1</v>
      </c>
      <c r="Q24" s="418">
        <v>1</v>
      </c>
    </row>
    <row r="25" spans="1:18">
      <c r="A25" s="180"/>
      <c r="B25" s="37" t="s">
        <v>638</v>
      </c>
      <c r="C25" s="37"/>
      <c r="D25" s="37"/>
      <c r="E25" s="37"/>
      <c r="F25" s="37"/>
      <c r="G25" s="37"/>
      <c r="H25" s="37" t="s">
        <v>637</v>
      </c>
      <c r="I25" s="37"/>
      <c r="J25" s="37"/>
      <c r="K25" s="179" t="s">
        <v>639</v>
      </c>
      <c r="L25" s="416"/>
      <c r="M25" s="416"/>
      <c r="N25" s="416">
        <v>1</v>
      </c>
      <c r="O25" s="417" t="s">
        <v>617</v>
      </c>
      <c r="P25" s="417"/>
      <c r="Q25" s="418">
        <v>1</v>
      </c>
    </row>
    <row r="26" spans="1:18">
      <c r="A26" s="180"/>
      <c r="B26" s="37" t="s">
        <v>633</v>
      </c>
      <c r="C26" s="37"/>
      <c r="D26" s="37"/>
      <c r="E26" s="421" t="s">
        <v>640</v>
      </c>
      <c r="F26" s="37"/>
      <c r="G26" s="37"/>
      <c r="H26" s="37" t="s">
        <v>641</v>
      </c>
      <c r="I26" s="37"/>
      <c r="J26" s="37"/>
      <c r="K26" s="179" t="s">
        <v>568</v>
      </c>
      <c r="L26" s="416">
        <v>1</v>
      </c>
      <c r="M26" s="416"/>
      <c r="N26" s="416"/>
      <c r="O26" s="417" t="s">
        <v>617</v>
      </c>
      <c r="P26" s="417"/>
      <c r="Q26" s="418">
        <v>1</v>
      </c>
    </row>
    <row r="27" spans="1:18">
      <c r="A27" s="180"/>
      <c r="B27" s="37" t="s">
        <v>591</v>
      </c>
      <c r="C27" s="37"/>
      <c r="D27" s="37"/>
      <c r="E27" s="37" t="s">
        <v>626</v>
      </c>
      <c r="F27" s="37"/>
      <c r="G27" s="37"/>
      <c r="H27" s="37" t="s">
        <v>590</v>
      </c>
      <c r="I27" s="37"/>
      <c r="J27" s="37"/>
      <c r="K27" s="179" t="s">
        <v>569</v>
      </c>
      <c r="L27" s="416"/>
      <c r="M27" s="416">
        <v>1</v>
      </c>
      <c r="N27" s="416"/>
      <c r="O27" s="417" t="s">
        <v>617</v>
      </c>
      <c r="P27" s="417"/>
      <c r="Q27" s="418">
        <v>1</v>
      </c>
    </row>
    <row r="28" spans="1:18">
      <c r="A28" s="180"/>
      <c r="B28" s="37"/>
      <c r="C28" s="37"/>
      <c r="D28" s="37"/>
      <c r="E28" s="37" t="s">
        <v>630</v>
      </c>
      <c r="F28" s="37"/>
      <c r="G28" s="37"/>
      <c r="H28" s="37" t="s">
        <v>594</v>
      </c>
      <c r="I28" s="37"/>
      <c r="J28" s="37"/>
      <c r="K28" s="179" t="s">
        <v>641</v>
      </c>
      <c r="L28" s="416"/>
      <c r="M28" s="416"/>
      <c r="N28" s="416"/>
      <c r="O28" s="417" t="s">
        <v>617</v>
      </c>
      <c r="P28" s="417"/>
      <c r="Q28" s="418">
        <v>1</v>
      </c>
    </row>
    <row r="29" spans="1:18">
      <c r="A29" s="180"/>
      <c r="B29" s="421" t="s">
        <v>642</v>
      </c>
      <c r="C29" s="37"/>
      <c r="D29" s="37"/>
      <c r="E29" s="37" t="s">
        <v>616</v>
      </c>
      <c r="F29" s="37"/>
      <c r="G29" s="37"/>
      <c r="H29" s="37"/>
      <c r="I29" s="37"/>
      <c r="J29" s="37"/>
      <c r="K29" s="37" t="s">
        <v>561</v>
      </c>
      <c r="L29" s="416"/>
      <c r="M29" s="416"/>
      <c r="N29" s="416"/>
      <c r="O29" s="417" t="s">
        <v>617</v>
      </c>
      <c r="P29" s="417"/>
      <c r="Q29" s="418"/>
    </row>
    <row r="30" spans="1:18">
      <c r="A30" s="180"/>
      <c r="B30" s="37" t="s">
        <v>607</v>
      </c>
      <c r="C30" s="37"/>
      <c r="D30" s="37"/>
      <c r="E30" s="37" t="s">
        <v>590</v>
      </c>
      <c r="F30" s="37"/>
      <c r="G30" s="37"/>
      <c r="H30" s="37"/>
      <c r="I30" s="37"/>
      <c r="J30" s="37"/>
      <c r="K30" s="37" t="s">
        <v>643</v>
      </c>
      <c r="L30" s="416"/>
      <c r="M30" s="416"/>
      <c r="N30" s="416"/>
      <c r="O30" s="417"/>
      <c r="P30" s="417">
        <v>1</v>
      </c>
      <c r="Q30" s="418"/>
    </row>
    <row r="31" spans="1:18">
      <c r="A31" s="180"/>
      <c r="B31" s="37" t="s">
        <v>615</v>
      </c>
      <c r="C31" s="37"/>
      <c r="D31" s="37"/>
      <c r="E31" s="37" t="s">
        <v>594</v>
      </c>
      <c r="F31" s="37"/>
      <c r="G31" s="37"/>
      <c r="H31" s="37"/>
      <c r="I31" s="37"/>
      <c r="J31" s="37"/>
      <c r="K31" s="37" t="s">
        <v>644</v>
      </c>
      <c r="L31" s="416"/>
      <c r="M31" s="416"/>
      <c r="N31" s="416"/>
      <c r="O31" s="417"/>
      <c r="P31" s="417">
        <v>1</v>
      </c>
      <c r="Q31" s="418"/>
    </row>
    <row r="32" spans="1:18">
      <c r="A32" s="180"/>
      <c r="B32" s="37" t="s">
        <v>570</v>
      </c>
      <c r="C32" s="37"/>
      <c r="D32" s="37"/>
      <c r="E32" s="37" t="s">
        <v>643</v>
      </c>
      <c r="F32" s="37"/>
      <c r="G32" s="37"/>
      <c r="H32" s="37"/>
      <c r="I32" s="37"/>
      <c r="J32" s="37"/>
      <c r="K32" s="37" t="s">
        <v>645</v>
      </c>
      <c r="L32" s="416"/>
      <c r="M32" s="416"/>
      <c r="N32" s="416"/>
      <c r="O32" s="417"/>
      <c r="P32" s="417">
        <v>1</v>
      </c>
      <c r="Q32" s="418"/>
    </row>
    <row r="33" spans="1:17">
      <c r="A33" s="180"/>
      <c r="B33" s="37" t="s">
        <v>575</v>
      </c>
      <c r="C33" s="37"/>
      <c r="D33" s="37"/>
      <c r="E33" s="37" t="s">
        <v>644</v>
      </c>
      <c r="F33" s="37"/>
      <c r="G33" s="37"/>
      <c r="H33" s="37"/>
      <c r="I33" s="37"/>
      <c r="J33" s="37"/>
      <c r="K33" s="37" t="s">
        <v>638</v>
      </c>
      <c r="L33" s="416"/>
      <c r="M33" s="416">
        <v>1</v>
      </c>
      <c r="N33" s="416"/>
      <c r="O33" s="417"/>
      <c r="P33" s="417"/>
      <c r="Q33" s="418"/>
    </row>
    <row r="34" spans="1:17">
      <c r="A34" s="180"/>
      <c r="B34" s="37" t="s">
        <v>572</v>
      </c>
      <c r="C34" s="37"/>
      <c r="D34" s="37"/>
      <c r="E34" s="37" t="s">
        <v>645</v>
      </c>
      <c r="F34" s="37"/>
      <c r="G34" s="37"/>
      <c r="H34" s="37"/>
      <c r="I34" s="37"/>
      <c r="J34" s="37"/>
      <c r="K34" s="37" t="s">
        <v>646</v>
      </c>
      <c r="L34" s="416"/>
      <c r="M34" s="416"/>
      <c r="N34" s="416"/>
      <c r="O34" s="417" t="s">
        <v>617</v>
      </c>
      <c r="P34" s="417"/>
      <c r="Q34" s="418"/>
    </row>
    <row r="35" spans="1:17">
      <c r="A35" s="180"/>
      <c r="B35" s="37" t="s">
        <v>623</v>
      </c>
      <c r="C35" s="37"/>
      <c r="D35" s="37"/>
      <c r="E35" s="37"/>
      <c r="F35" s="37"/>
      <c r="G35" s="37"/>
      <c r="H35" s="37"/>
      <c r="I35" s="37"/>
      <c r="J35" s="37"/>
      <c r="K35" s="179" t="s">
        <v>633</v>
      </c>
      <c r="L35" s="419"/>
      <c r="M35" s="419">
        <v>1</v>
      </c>
      <c r="N35" s="419"/>
      <c r="O35" s="417">
        <v>1</v>
      </c>
      <c r="P35" s="417"/>
      <c r="Q35" s="418"/>
    </row>
    <row r="36" spans="1:17">
      <c r="A36" s="180"/>
      <c r="B36" s="37" t="s">
        <v>619</v>
      </c>
      <c r="C36" s="37"/>
      <c r="D36" s="37"/>
      <c r="E36" s="180" t="s">
        <v>455</v>
      </c>
      <c r="F36" s="37"/>
      <c r="G36" s="37"/>
      <c r="H36" s="37"/>
      <c r="I36" s="37"/>
      <c r="J36" s="37"/>
      <c r="K36" s="179" t="s">
        <v>634</v>
      </c>
      <c r="L36" s="419"/>
      <c r="M36" s="419"/>
      <c r="N36" s="419"/>
      <c r="O36" s="417">
        <v>1</v>
      </c>
      <c r="P36" s="417"/>
      <c r="Q36" s="418"/>
    </row>
    <row r="37" spans="1:17">
      <c r="A37" s="180"/>
      <c r="B37" s="37" t="s">
        <v>635</v>
      </c>
      <c r="C37" s="37"/>
      <c r="D37" s="37"/>
      <c r="E37" s="421" t="s">
        <v>647</v>
      </c>
      <c r="F37" s="37"/>
      <c r="G37" s="37"/>
      <c r="H37" s="37"/>
      <c r="I37" s="37"/>
      <c r="J37" s="37"/>
      <c r="K37" s="179" t="s">
        <v>591</v>
      </c>
      <c r="L37" s="419"/>
      <c r="M37" s="419">
        <v>1</v>
      </c>
      <c r="N37" s="419"/>
      <c r="O37" s="417">
        <v>1</v>
      </c>
      <c r="P37" s="417"/>
      <c r="Q37" s="418"/>
    </row>
    <row r="38" spans="1:17">
      <c r="A38" s="180"/>
      <c r="B38" s="37"/>
      <c r="C38" s="37"/>
      <c r="D38" s="37"/>
      <c r="E38" s="37" t="s">
        <v>646</v>
      </c>
      <c r="F38" s="37" t="s">
        <v>628</v>
      </c>
      <c r="G38" s="37" t="s">
        <v>572</v>
      </c>
      <c r="H38" s="37"/>
      <c r="I38" s="37"/>
      <c r="J38" s="37"/>
      <c r="K38" s="179"/>
      <c r="L38" s="420"/>
      <c r="M38" s="420"/>
      <c r="N38" s="420"/>
      <c r="O38" s="413"/>
      <c r="P38" s="413"/>
      <c r="Q38" s="414"/>
    </row>
    <row r="39" spans="1:17">
      <c r="A39" s="180"/>
      <c r="B39" s="37"/>
      <c r="C39" s="37"/>
      <c r="D39" s="37"/>
      <c r="E39" s="37" t="s">
        <v>561</v>
      </c>
      <c r="F39" s="37" t="s">
        <v>623</v>
      </c>
      <c r="G39" s="37" t="s">
        <v>570</v>
      </c>
      <c r="H39" s="37"/>
      <c r="I39" s="37"/>
      <c r="J39" s="37"/>
      <c r="L39" s="47">
        <f>SUM(L2:L37)</f>
        <v>3</v>
      </c>
      <c r="M39" s="47">
        <f>SUM(M2:M37)</f>
        <v>5</v>
      </c>
      <c r="N39" s="47">
        <f>SUM(N2:N37)</f>
        <v>8</v>
      </c>
      <c r="O39" s="47">
        <f>SUM(O2:O37)</f>
        <v>7</v>
      </c>
      <c r="P39" s="47">
        <f>SUM(P2:P37)</f>
        <v>8</v>
      </c>
      <c r="Q39" s="47">
        <f>SUM(Q2:Q37)</f>
        <v>11</v>
      </c>
    </row>
    <row r="40" spans="1:17">
      <c r="A40" s="180"/>
      <c r="B40" s="37"/>
      <c r="C40" s="37"/>
      <c r="D40" s="37"/>
      <c r="E40" s="37" t="s">
        <v>635</v>
      </c>
      <c r="F40" s="37" t="s">
        <v>619</v>
      </c>
      <c r="G40" s="37"/>
      <c r="H40" s="37"/>
      <c r="I40" s="37"/>
      <c r="J40" s="37"/>
    </row>
    <row r="41" spans="1:17">
      <c r="A41" s="180"/>
      <c r="B41" s="37"/>
      <c r="C41" s="37"/>
      <c r="D41" s="37"/>
      <c r="E41" s="37" t="s">
        <v>641</v>
      </c>
      <c r="F41" s="37" t="s">
        <v>618</v>
      </c>
      <c r="G41" s="37"/>
      <c r="H41" s="37"/>
      <c r="I41" s="37"/>
      <c r="J41" s="37"/>
      <c r="K41" s="415" t="s">
        <v>648</v>
      </c>
      <c r="L41" s="1" t="s">
        <v>649</v>
      </c>
    </row>
    <row r="42" spans="1:17">
      <c r="A42" s="180"/>
      <c r="B42" s="37"/>
      <c r="C42" s="37"/>
      <c r="D42" s="37"/>
      <c r="E42" s="37" t="s">
        <v>569</v>
      </c>
      <c r="F42" s="37" t="s">
        <v>557</v>
      </c>
      <c r="G42" s="37"/>
      <c r="H42" s="37"/>
      <c r="I42" s="37"/>
      <c r="J42" s="37"/>
      <c r="K42" s="413" t="s">
        <v>650</v>
      </c>
      <c r="L42" s="1" t="s">
        <v>649</v>
      </c>
    </row>
    <row r="43" spans="1:17">
      <c r="A43" s="180"/>
      <c r="B43" s="180" t="s">
        <v>651</v>
      </c>
      <c r="C43" s="37"/>
      <c r="D43" s="37"/>
      <c r="E43" s="37"/>
      <c r="F43" s="37"/>
      <c r="G43" s="37"/>
      <c r="H43" s="37"/>
      <c r="I43" s="37"/>
      <c r="J43" s="37"/>
    </row>
    <row r="44" spans="1:17">
      <c r="A44" s="37"/>
      <c r="B44" s="179" t="s">
        <v>652</v>
      </c>
      <c r="C44" s="37"/>
      <c r="D44" s="37"/>
      <c r="E44" s="37"/>
      <c r="F44" s="37"/>
      <c r="G44" s="37"/>
      <c r="H44" s="37"/>
      <c r="I44" s="37"/>
      <c r="J44" s="37"/>
    </row>
    <row r="45" spans="1:17">
      <c r="A45" s="37"/>
      <c r="B45" t="s">
        <v>653</v>
      </c>
      <c r="I45" s="37"/>
      <c r="J45" s="37"/>
    </row>
    <row r="46" spans="1:17">
      <c r="A46" s="37"/>
      <c r="B46" s="179" t="s">
        <v>654</v>
      </c>
      <c r="C46" s="37"/>
      <c r="D46" s="37"/>
      <c r="E46" s="37"/>
      <c r="F46" s="37"/>
      <c r="G46" s="37"/>
      <c r="H46" s="37"/>
      <c r="I46" s="37"/>
      <c r="J46" s="37"/>
    </row>
    <row r="47" spans="1:17">
      <c r="A47" s="37"/>
      <c r="B47" s="179" t="s">
        <v>655</v>
      </c>
      <c r="C47" s="37"/>
      <c r="D47" s="37"/>
      <c r="E47" s="37"/>
      <c r="F47" s="37"/>
      <c r="G47" s="37"/>
      <c r="H47" s="37"/>
      <c r="I47" s="37"/>
      <c r="J47" s="37"/>
    </row>
    <row r="48" spans="1:17">
      <c r="A48" s="37"/>
      <c r="B48" s="179" t="s">
        <v>656</v>
      </c>
      <c r="C48" s="37"/>
      <c r="D48" s="37"/>
      <c r="E48" s="37"/>
      <c r="F48" s="37"/>
      <c r="G48" s="37"/>
      <c r="H48" s="37"/>
      <c r="I48" s="37"/>
      <c r="J48" s="37"/>
    </row>
    <row r="49" spans="1:10">
      <c r="A49" s="37"/>
      <c r="B49" s="179"/>
      <c r="C49" s="37"/>
      <c r="D49" s="37"/>
      <c r="E49" s="37"/>
      <c r="F49" s="37"/>
      <c r="G49" s="37"/>
      <c r="H49" s="37"/>
      <c r="I49" s="37"/>
      <c r="J49" s="37"/>
    </row>
    <row r="50" spans="1:10">
      <c r="A50" s="37"/>
      <c r="B50" s="37" t="s">
        <v>657</v>
      </c>
      <c r="C50" s="37"/>
      <c r="D50" s="37"/>
      <c r="E50" s="37"/>
      <c r="F50" s="37"/>
      <c r="G50" s="37"/>
      <c r="H50" s="37"/>
      <c r="I50" s="37"/>
      <c r="J50" s="37"/>
    </row>
    <row r="51" spans="1:10">
      <c r="A51" s="37"/>
      <c r="B51" s="179" t="s">
        <v>658</v>
      </c>
      <c r="C51" s="37"/>
      <c r="D51" s="37"/>
      <c r="E51" s="37"/>
      <c r="F51" s="179"/>
      <c r="G51" s="37"/>
      <c r="H51" s="37"/>
      <c r="I51" s="37"/>
      <c r="J51" s="37"/>
    </row>
    <row r="52" spans="1:10">
      <c r="A52" s="37"/>
      <c r="B52" s="37" t="s">
        <v>659</v>
      </c>
      <c r="C52" s="37"/>
      <c r="D52" s="37"/>
      <c r="E52" s="37"/>
      <c r="F52" s="37"/>
      <c r="G52" s="37"/>
      <c r="H52" s="37"/>
      <c r="I52" s="37"/>
      <c r="J52" s="37"/>
    </row>
    <row r="53" spans="1:10">
      <c r="A53" s="37"/>
      <c r="B53" s="37" t="s">
        <v>660</v>
      </c>
      <c r="C53" s="37"/>
      <c r="D53" s="37"/>
      <c r="E53" s="37"/>
      <c r="F53" s="37"/>
      <c r="G53" s="37"/>
      <c r="H53" s="37"/>
      <c r="I53" s="37"/>
      <c r="J53" s="37"/>
    </row>
    <row r="54" spans="1:10">
      <c r="A54" s="37"/>
      <c r="B54" s="37"/>
      <c r="C54" s="37"/>
      <c r="D54" s="37"/>
      <c r="E54" s="37"/>
      <c r="F54" s="37"/>
      <c r="G54" s="37"/>
      <c r="H54" s="37"/>
      <c r="I54" s="37"/>
      <c r="J54" s="37"/>
    </row>
    <row r="55" spans="1:10">
      <c r="A55" s="37"/>
      <c r="B55" s="37"/>
      <c r="C55" s="37"/>
      <c r="D55" s="37"/>
      <c r="E55" s="37"/>
      <c r="F55" s="37"/>
      <c r="G55" s="37"/>
      <c r="H55" s="37"/>
      <c r="I55" s="37"/>
      <c r="J55" s="37"/>
    </row>
    <row r="56" spans="1:10">
      <c r="A56" s="37"/>
      <c r="B56" s="37"/>
      <c r="C56" s="37"/>
      <c r="D56" s="37"/>
      <c r="E56" s="37"/>
      <c r="F56" s="37"/>
      <c r="G56" s="37"/>
      <c r="H56" s="37"/>
      <c r="I56" s="37"/>
      <c r="J56" s="37"/>
    </row>
    <row r="57" spans="1:10">
      <c r="A57" s="37"/>
      <c r="B57" s="37"/>
      <c r="C57" s="37"/>
      <c r="D57" s="37"/>
      <c r="E57" s="37"/>
      <c r="F57" s="37"/>
      <c r="G57" s="37"/>
      <c r="H57" s="37"/>
      <c r="I57" s="37"/>
      <c r="J57" s="37"/>
    </row>
    <row r="58" spans="1:10">
      <c r="A58" s="37"/>
      <c r="B58" s="37"/>
      <c r="C58" s="37"/>
      <c r="D58" s="37"/>
      <c r="E58" s="37"/>
      <c r="F58" s="37"/>
      <c r="G58" s="37"/>
      <c r="H58" s="37"/>
      <c r="I58" s="37"/>
      <c r="J58" s="37"/>
    </row>
    <row r="59" spans="1:10">
      <c r="A59" s="37"/>
      <c r="B59" s="37"/>
      <c r="C59" s="37"/>
      <c r="D59" s="37"/>
      <c r="E59" s="37"/>
      <c r="F59" s="37"/>
      <c r="G59" s="37"/>
      <c r="H59" s="37"/>
      <c r="I59" s="37"/>
      <c r="J59" s="37"/>
    </row>
    <row r="60" spans="1:10">
      <c r="A60" s="37"/>
      <c r="B60" s="37"/>
      <c r="C60" s="37"/>
      <c r="D60" s="37"/>
      <c r="E60" s="37"/>
      <c r="F60" s="37"/>
      <c r="G60" s="37"/>
      <c r="H60" s="37"/>
      <c r="I60" s="37"/>
      <c r="J60" s="37"/>
    </row>
    <row r="61" spans="1:10">
      <c r="A61" s="37"/>
      <c r="B61" s="37"/>
      <c r="C61" s="37"/>
      <c r="D61" s="37"/>
      <c r="E61" s="37"/>
      <c r="F61" s="37"/>
      <c r="G61" s="37"/>
      <c r="H61" s="37"/>
      <c r="I61" s="37"/>
      <c r="J61" s="37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020FF-9F06-4DE2-82E8-E98A5FF1CCB2}">
  <sheetPr codeName="Blad6"/>
  <dimension ref="A1:AD31"/>
  <sheetViews>
    <sheetView zoomScaleNormal="100" workbookViewId="0">
      <selection activeCell="A15" sqref="A15"/>
    </sheetView>
  </sheetViews>
  <sheetFormatPr defaultRowHeight="15"/>
  <cols>
    <col min="9" max="9" width="8.140625" customWidth="1"/>
    <col min="14" max="14" width="10.5703125" customWidth="1"/>
  </cols>
  <sheetData>
    <row r="1" spans="1:30">
      <c r="A1" s="104" t="s">
        <v>661</v>
      </c>
      <c r="B1" s="95" t="s">
        <v>662</v>
      </c>
      <c r="C1" s="95"/>
      <c r="D1" s="95"/>
      <c r="E1" s="95"/>
      <c r="F1" s="95"/>
      <c r="G1" s="257"/>
      <c r="H1" s="257"/>
      <c r="I1" s="257"/>
      <c r="J1" s="261" t="s">
        <v>663</v>
      </c>
      <c r="K1" s="262"/>
      <c r="L1" s="262"/>
      <c r="M1" s="257" t="s">
        <v>664</v>
      </c>
      <c r="N1" s="258"/>
      <c r="O1" s="268" t="s">
        <v>665</v>
      </c>
      <c r="P1" s="269"/>
      <c r="Q1" s="193" t="s">
        <v>666</v>
      </c>
      <c r="R1" s="193"/>
      <c r="S1" s="283" t="s">
        <v>667</v>
      </c>
      <c r="T1" s="272"/>
      <c r="U1" s="272" t="s">
        <v>668</v>
      </c>
      <c r="V1" s="272"/>
      <c r="W1" s="272"/>
      <c r="X1" s="257"/>
      <c r="Y1" s="257"/>
      <c r="Z1" s="257"/>
      <c r="AA1" s="258"/>
      <c r="AB1" s="37"/>
      <c r="AC1" s="37"/>
      <c r="AD1" s="37"/>
    </row>
    <row r="2" spans="1:30">
      <c r="A2" s="186" t="s">
        <v>669</v>
      </c>
      <c r="B2" s="37"/>
      <c r="C2" s="37"/>
      <c r="D2" s="37" t="s">
        <v>670</v>
      </c>
      <c r="E2" s="37"/>
      <c r="F2" s="37"/>
      <c r="G2" s="37" t="s">
        <v>671</v>
      </c>
      <c r="H2" s="37"/>
      <c r="I2" s="37"/>
      <c r="J2" s="187" t="s">
        <v>669</v>
      </c>
      <c r="K2" s="37"/>
      <c r="L2" s="37"/>
      <c r="M2" s="142" t="s">
        <v>672</v>
      </c>
      <c r="N2" s="210"/>
      <c r="O2" s="268" t="s">
        <v>673</v>
      </c>
      <c r="P2" s="269"/>
      <c r="Q2" s="193" t="s">
        <v>674</v>
      </c>
      <c r="R2" s="193"/>
      <c r="S2" s="284" t="s">
        <v>675</v>
      </c>
      <c r="T2" s="193"/>
      <c r="U2" s="193" t="s">
        <v>676</v>
      </c>
      <c r="V2" s="193"/>
      <c r="W2" s="193"/>
      <c r="X2" s="37" t="s">
        <v>677</v>
      </c>
      <c r="Y2" s="37"/>
      <c r="Z2" s="37"/>
      <c r="AA2" s="210"/>
      <c r="AB2" s="37"/>
      <c r="AC2" s="37"/>
      <c r="AD2" s="37"/>
    </row>
    <row r="3" spans="1:30">
      <c r="A3" s="315" t="s">
        <v>678</v>
      </c>
      <c r="B3" s="73"/>
      <c r="C3" s="73"/>
      <c r="D3" s="73" t="s">
        <v>678</v>
      </c>
      <c r="E3" s="37"/>
      <c r="F3" s="41"/>
      <c r="G3" s="73" t="s">
        <v>678</v>
      </c>
      <c r="H3" s="37"/>
      <c r="I3" s="37"/>
      <c r="J3" s="186" t="s">
        <v>679</v>
      </c>
      <c r="K3" s="37"/>
      <c r="L3" s="37"/>
      <c r="M3" s="37"/>
      <c r="N3" s="210" t="s">
        <v>680</v>
      </c>
      <c r="O3" s="193"/>
      <c r="P3" s="193"/>
      <c r="Q3" s="193"/>
      <c r="R3" s="193"/>
      <c r="S3" s="273"/>
      <c r="T3" s="193"/>
      <c r="U3" s="193" t="s">
        <v>681</v>
      </c>
      <c r="V3" s="193"/>
      <c r="W3" s="217"/>
      <c r="X3" s="218"/>
      <c r="Y3" s="218"/>
      <c r="Z3" s="218"/>
      <c r="AA3" s="260"/>
      <c r="AB3" s="37"/>
      <c r="AC3" s="37"/>
      <c r="AD3" s="37"/>
    </row>
    <row r="4" spans="1:30">
      <c r="A4" s="186" t="s">
        <v>682</v>
      </c>
      <c r="B4" s="37"/>
      <c r="C4" s="37"/>
      <c r="D4" s="37" t="s">
        <v>683</v>
      </c>
      <c r="E4" s="37"/>
      <c r="F4" s="37"/>
      <c r="G4" s="37" t="s">
        <v>684</v>
      </c>
      <c r="H4" s="37"/>
      <c r="I4" s="37"/>
      <c r="J4" s="186" t="s">
        <v>685</v>
      </c>
      <c r="K4" s="37"/>
      <c r="L4" s="37"/>
      <c r="M4" s="37"/>
      <c r="N4" s="210" t="s">
        <v>686</v>
      </c>
      <c r="O4" s="282" t="s">
        <v>687</v>
      </c>
      <c r="P4" s="272"/>
      <c r="Q4" s="285" t="s">
        <v>688</v>
      </c>
      <c r="R4" s="272"/>
      <c r="S4" s="272"/>
      <c r="T4" s="272"/>
      <c r="U4" s="272"/>
      <c r="V4" s="274"/>
      <c r="W4" s="193"/>
      <c r="X4" s="37"/>
      <c r="Y4" s="37"/>
      <c r="Z4" s="37"/>
      <c r="AA4" s="37"/>
      <c r="AB4" s="37"/>
      <c r="AC4" s="37"/>
      <c r="AD4" s="37"/>
    </row>
    <row r="5" spans="1:30" ht="15.75">
      <c r="A5" s="186" t="s">
        <v>689</v>
      </c>
      <c r="B5" s="37"/>
      <c r="C5" s="37"/>
      <c r="D5" s="37" t="s">
        <v>690</v>
      </c>
      <c r="E5" s="37"/>
      <c r="F5" s="37"/>
      <c r="G5" s="37" t="s">
        <v>691</v>
      </c>
      <c r="H5" s="37"/>
      <c r="I5" s="37"/>
      <c r="J5" s="186" t="s">
        <v>692</v>
      </c>
      <c r="K5" s="37"/>
      <c r="L5" s="37" t="s">
        <v>693</v>
      </c>
      <c r="M5" s="37"/>
      <c r="N5" s="210" t="s">
        <v>694</v>
      </c>
      <c r="O5" s="275"/>
      <c r="P5" s="270"/>
      <c r="Q5" s="270" t="s">
        <v>695</v>
      </c>
      <c r="R5" s="270"/>
      <c r="S5" s="271"/>
      <c r="T5" s="270"/>
      <c r="U5" s="270"/>
      <c r="V5" s="276"/>
      <c r="W5" s="270"/>
      <c r="X5" s="265"/>
      <c r="Y5" s="265"/>
      <c r="Z5" s="265"/>
      <c r="AA5" s="265"/>
      <c r="AB5" s="265"/>
      <c r="AC5" s="37"/>
      <c r="AD5" s="37"/>
    </row>
    <row r="6" spans="1:30" ht="15.75">
      <c r="A6" s="186" t="s">
        <v>696</v>
      </c>
      <c r="B6" s="37"/>
      <c r="C6" s="37"/>
      <c r="D6" s="37" t="s">
        <v>697</v>
      </c>
      <c r="E6" s="37"/>
      <c r="F6" s="37"/>
      <c r="G6" s="37" t="s">
        <v>689</v>
      </c>
      <c r="H6" s="37"/>
      <c r="I6" s="37"/>
      <c r="J6" s="186" t="s">
        <v>698</v>
      </c>
      <c r="K6" s="37"/>
      <c r="L6" s="37"/>
      <c r="M6" s="37"/>
      <c r="N6" s="210" t="s">
        <v>262</v>
      </c>
      <c r="O6" s="277"/>
      <c r="P6" s="270"/>
      <c r="Q6" s="270" t="s">
        <v>699</v>
      </c>
      <c r="R6" s="270"/>
      <c r="S6" s="270"/>
      <c r="T6" s="270"/>
      <c r="U6" s="270"/>
      <c r="V6" s="276"/>
      <c r="W6" s="270"/>
      <c r="X6" s="265"/>
      <c r="Y6" s="265"/>
      <c r="Z6" s="265"/>
      <c r="AA6" s="265"/>
      <c r="AB6" s="265"/>
      <c r="AC6" s="37"/>
      <c r="AD6" s="37"/>
    </row>
    <row r="7" spans="1:30" ht="15.75">
      <c r="A7" s="186" t="s">
        <v>700</v>
      </c>
      <c r="B7" s="37"/>
      <c r="C7" s="37"/>
      <c r="D7" s="37" t="s">
        <v>689</v>
      </c>
      <c r="E7" s="37"/>
      <c r="F7" s="37"/>
      <c r="G7" s="37" t="s">
        <v>701</v>
      </c>
      <c r="H7" s="37"/>
      <c r="I7" s="37"/>
      <c r="J7" s="186" t="s">
        <v>702</v>
      </c>
      <c r="K7" s="37"/>
      <c r="L7" s="37"/>
      <c r="M7" s="37"/>
      <c r="N7" s="210" t="s">
        <v>703</v>
      </c>
      <c r="O7" s="277"/>
      <c r="P7" s="270"/>
      <c r="Q7" s="270" t="s">
        <v>704</v>
      </c>
      <c r="R7" s="270"/>
      <c r="S7" s="270"/>
      <c r="T7" s="270"/>
      <c r="U7" s="270"/>
      <c r="V7" s="276"/>
      <c r="W7" s="270"/>
      <c r="X7" s="265"/>
      <c r="Y7" s="265"/>
      <c r="Z7" s="265"/>
      <c r="AA7" s="265"/>
      <c r="AB7" s="265"/>
      <c r="AC7" s="37"/>
      <c r="AD7" s="37"/>
    </row>
    <row r="8" spans="1:30" ht="15.75">
      <c r="A8" s="186" t="s">
        <v>705</v>
      </c>
      <c r="B8" s="37"/>
      <c r="C8" s="37"/>
      <c r="D8" s="37" t="s">
        <v>706</v>
      </c>
      <c r="E8" s="37"/>
      <c r="F8" s="37"/>
      <c r="G8" s="37" t="s">
        <v>707</v>
      </c>
      <c r="H8" s="37"/>
      <c r="I8" s="37"/>
      <c r="J8" s="186" t="s">
        <v>708</v>
      </c>
      <c r="K8" s="37"/>
      <c r="L8" s="37"/>
      <c r="M8" s="37"/>
      <c r="N8" s="210" t="s">
        <v>235</v>
      </c>
      <c r="O8" s="277"/>
      <c r="P8" s="270"/>
      <c r="Q8" s="270" t="s">
        <v>709</v>
      </c>
      <c r="R8" s="270"/>
      <c r="S8" s="270"/>
      <c r="T8" s="270"/>
      <c r="U8" s="270"/>
      <c r="V8" s="278"/>
      <c r="W8" s="270"/>
      <c r="X8" s="265"/>
      <c r="Y8" s="265"/>
      <c r="Z8" s="265"/>
      <c r="AA8" s="265"/>
      <c r="AB8" s="265"/>
      <c r="AC8" s="37"/>
      <c r="AD8" s="37"/>
    </row>
    <row r="9" spans="1:30" ht="15.75">
      <c r="A9" s="187" t="s">
        <v>710</v>
      </c>
      <c r="B9" s="37"/>
      <c r="C9" s="37"/>
      <c r="D9" s="41" t="s">
        <v>710</v>
      </c>
      <c r="E9" s="37"/>
      <c r="F9" s="37"/>
      <c r="G9" s="41" t="s">
        <v>710</v>
      </c>
      <c r="H9" s="37"/>
      <c r="I9" s="37"/>
      <c r="J9" s="186" t="s">
        <v>711</v>
      </c>
      <c r="K9" s="37"/>
      <c r="L9" s="37"/>
      <c r="M9" s="37"/>
      <c r="N9" s="210" t="s">
        <v>262</v>
      </c>
      <c r="O9" s="277"/>
      <c r="P9" s="270"/>
      <c r="Q9" s="270" t="s">
        <v>712</v>
      </c>
      <c r="R9" s="270"/>
      <c r="S9" s="270"/>
      <c r="T9" s="270"/>
      <c r="U9" s="270"/>
      <c r="V9" s="276"/>
      <c r="W9" s="270"/>
      <c r="X9" s="265"/>
      <c r="Y9" s="265"/>
      <c r="Z9" s="265"/>
      <c r="AA9" s="265"/>
      <c r="AB9" s="265"/>
      <c r="AC9" s="37"/>
      <c r="AD9" s="37"/>
    </row>
    <row r="10" spans="1:30" ht="15.75">
      <c r="A10" s="186" t="s">
        <v>713</v>
      </c>
      <c r="B10" s="37"/>
      <c r="C10" s="37"/>
      <c r="D10" s="37" t="s">
        <v>714</v>
      </c>
      <c r="E10" s="37"/>
      <c r="F10" s="37"/>
      <c r="G10" s="37" t="s">
        <v>715</v>
      </c>
      <c r="H10" s="37"/>
      <c r="I10" s="37"/>
      <c r="J10" s="186" t="s">
        <v>716</v>
      </c>
      <c r="K10" s="37"/>
      <c r="L10" s="37"/>
      <c r="M10" s="37"/>
      <c r="N10" s="210" t="s">
        <v>262</v>
      </c>
      <c r="O10" s="277"/>
      <c r="P10" s="270"/>
      <c r="Q10" s="270" t="s">
        <v>717</v>
      </c>
      <c r="R10" s="270"/>
      <c r="S10" s="270"/>
      <c r="T10" s="270"/>
      <c r="U10" s="270"/>
      <c r="V10" s="276"/>
      <c r="W10" s="193"/>
      <c r="X10" s="265"/>
      <c r="Y10" s="265"/>
      <c r="Z10" s="265"/>
      <c r="AA10" s="265"/>
      <c r="AB10" s="265"/>
      <c r="AC10" s="37"/>
      <c r="AD10" s="37"/>
    </row>
    <row r="11" spans="1:30" ht="15.75">
      <c r="A11" s="186" t="s">
        <v>718</v>
      </c>
      <c r="B11" s="37"/>
      <c r="C11" s="37"/>
      <c r="D11" s="37" t="s">
        <v>719</v>
      </c>
      <c r="E11" s="37"/>
      <c r="F11" s="37"/>
      <c r="G11" s="37" t="s">
        <v>720</v>
      </c>
      <c r="H11" s="37"/>
      <c r="I11" s="37"/>
      <c r="J11" s="186" t="s">
        <v>721</v>
      </c>
      <c r="K11" s="37"/>
      <c r="L11" s="37"/>
      <c r="M11" s="37"/>
      <c r="N11" s="210" t="s">
        <v>722</v>
      </c>
      <c r="O11" s="277"/>
      <c r="P11" s="270"/>
      <c r="Q11" s="270" t="s">
        <v>723</v>
      </c>
      <c r="R11" s="270"/>
      <c r="S11" s="270"/>
      <c r="T11" s="270"/>
      <c r="U11" s="270"/>
      <c r="V11" s="276"/>
      <c r="W11" s="270"/>
      <c r="X11" s="265"/>
      <c r="Y11" s="265"/>
      <c r="Z11" s="265"/>
      <c r="AA11" s="265"/>
      <c r="AB11" s="265"/>
      <c r="AC11" s="37"/>
      <c r="AD11" s="37"/>
    </row>
    <row r="12" spans="1:30" ht="15.75">
      <c r="A12" s="186" t="s">
        <v>724</v>
      </c>
      <c r="B12" s="37"/>
      <c r="C12" s="37"/>
      <c r="D12" s="37" t="s">
        <v>725</v>
      </c>
      <c r="E12" s="37"/>
      <c r="F12" s="37"/>
      <c r="G12" s="37" t="s">
        <v>726</v>
      </c>
      <c r="H12" s="37"/>
      <c r="I12" s="37"/>
      <c r="J12" s="187"/>
      <c r="K12" s="37"/>
      <c r="L12" s="37"/>
      <c r="M12" s="37"/>
      <c r="N12" s="210"/>
      <c r="O12" s="279"/>
      <c r="P12" s="280"/>
      <c r="Q12" s="280"/>
      <c r="R12" s="280"/>
      <c r="S12" s="280"/>
      <c r="T12" s="280"/>
      <c r="U12" s="280"/>
      <c r="V12" s="281"/>
      <c r="W12" s="270"/>
      <c r="X12" s="265"/>
      <c r="Y12" s="265"/>
      <c r="Z12" s="265"/>
      <c r="AA12" s="265"/>
      <c r="AB12" s="265"/>
      <c r="AC12" s="37"/>
      <c r="AD12" s="37"/>
    </row>
    <row r="13" spans="1:30" ht="15.75">
      <c r="A13" s="186" t="s">
        <v>727</v>
      </c>
      <c r="B13" s="37"/>
      <c r="C13" s="37"/>
      <c r="D13" s="37" t="s">
        <v>728</v>
      </c>
      <c r="E13" s="37"/>
      <c r="F13" s="37"/>
      <c r="G13" s="37" t="s">
        <v>729</v>
      </c>
      <c r="H13" s="37"/>
      <c r="I13" s="37"/>
      <c r="J13" s="187"/>
      <c r="K13" s="37"/>
      <c r="L13" s="37"/>
      <c r="M13" s="37"/>
      <c r="N13" s="210"/>
      <c r="O13" s="270"/>
      <c r="P13" s="270"/>
      <c r="Q13" s="270"/>
      <c r="R13" s="270"/>
      <c r="S13" s="270"/>
      <c r="T13" s="270"/>
      <c r="U13" s="270"/>
      <c r="V13" s="270"/>
      <c r="W13" s="270"/>
      <c r="X13" s="265"/>
      <c r="Y13" s="265"/>
      <c r="Z13" s="265"/>
      <c r="AA13" s="265"/>
      <c r="AB13" s="265"/>
      <c r="AC13" s="37"/>
      <c r="AD13" s="37"/>
    </row>
    <row r="14" spans="1:30" ht="15.75">
      <c r="A14" s="37" t="s">
        <v>730</v>
      </c>
      <c r="B14" s="37"/>
      <c r="C14" s="37"/>
      <c r="D14" s="37" t="s">
        <v>731</v>
      </c>
      <c r="E14" s="37"/>
      <c r="F14" s="37"/>
      <c r="G14" s="37" t="s">
        <v>730</v>
      </c>
      <c r="H14" s="37"/>
      <c r="I14" s="37"/>
      <c r="J14" s="186"/>
      <c r="K14" s="37"/>
      <c r="L14" s="37"/>
      <c r="M14" s="37"/>
      <c r="N14" s="210"/>
      <c r="O14" s="270"/>
      <c r="P14" s="271" t="s">
        <v>732</v>
      </c>
      <c r="Q14" s="270"/>
      <c r="R14" s="213"/>
      <c r="S14" s="270"/>
      <c r="T14" s="270"/>
      <c r="U14" s="270"/>
      <c r="V14" s="270"/>
      <c r="W14" s="270"/>
      <c r="X14" s="265"/>
      <c r="Y14" s="265"/>
      <c r="Z14" s="265"/>
      <c r="AA14" s="265"/>
      <c r="AB14" s="265"/>
      <c r="AC14" s="37"/>
      <c r="AD14" s="37"/>
    </row>
    <row r="15" spans="1:30" ht="15.75">
      <c r="A15" s="187" t="s">
        <v>733</v>
      </c>
      <c r="B15" s="37"/>
      <c r="C15" s="37"/>
      <c r="D15" s="41"/>
      <c r="E15" s="37"/>
      <c r="F15" s="37"/>
      <c r="G15" s="41" t="s">
        <v>733</v>
      </c>
      <c r="H15" s="37"/>
      <c r="I15" s="37"/>
      <c r="J15" s="186"/>
      <c r="K15" s="37"/>
      <c r="L15" s="37"/>
      <c r="M15" s="37"/>
      <c r="N15" s="210"/>
      <c r="O15" s="270"/>
      <c r="P15" s="270"/>
      <c r="Q15" s="270"/>
      <c r="R15" s="270"/>
      <c r="S15" s="270"/>
      <c r="T15" s="270"/>
      <c r="U15" s="270"/>
      <c r="V15" s="270"/>
      <c r="W15" s="270"/>
      <c r="X15" s="265"/>
      <c r="Y15" s="265"/>
      <c r="Z15" s="265"/>
      <c r="AA15" s="265"/>
      <c r="AB15" s="265"/>
      <c r="AC15" s="37"/>
      <c r="AD15" s="37"/>
    </row>
    <row r="16" spans="1:30" ht="15.75">
      <c r="A16" s="186"/>
      <c r="B16" s="37"/>
      <c r="C16" s="37"/>
      <c r="D16" s="37"/>
      <c r="E16" s="37"/>
      <c r="F16" s="37"/>
      <c r="G16" s="37"/>
      <c r="H16" s="37"/>
      <c r="I16" s="37"/>
      <c r="J16" s="186"/>
      <c r="K16" s="37"/>
      <c r="L16" s="37"/>
      <c r="M16" s="37"/>
      <c r="N16" s="210"/>
      <c r="O16" s="265"/>
      <c r="P16" s="265"/>
      <c r="Q16" s="265"/>
      <c r="R16" s="265"/>
      <c r="S16" s="265"/>
      <c r="T16" s="265"/>
      <c r="U16" s="265"/>
      <c r="V16" s="265"/>
      <c r="W16" s="265"/>
      <c r="X16" s="265"/>
      <c r="Y16" s="265"/>
      <c r="Z16" s="265"/>
      <c r="AA16" s="265"/>
      <c r="AB16" s="265"/>
      <c r="AC16" s="37"/>
      <c r="AD16" s="37"/>
    </row>
    <row r="17" spans="1:30" ht="15.75">
      <c r="A17" s="186"/>
      <c r="B17" s="37"/>
      <c r="C17" s="37"/>
      <c r="D17" s="37"/>
      <c r="E17" s="37"/>
      <c r="F17" s="37"/>
      <c r="G17" s="37"/>
      <c r="H17" s="37"/>
      <c r="I17" s="37"/>
      <c r="J17" s="186"/>
      <c r="K17" s="37"/>
      <c r="L17" s="37"/>
      <c r="M17" s="37"/>
      <c r="N17" s="210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  <c r="AB17" s="265"/>
      <c r="AC17" s="37"/>
      <c r="AD17" s="37"/>
    </row>
    <row r="18" spans="1:30" ht="15.75">
      <c r="A18" s="187" t="s">
        <v>734</v>
      </c>
      <c r="B18" s="37"/>
      <c r="C18" s="37"/>
      <c r="D18" s="37"/>
      <c r="E18" s="37"/>
      <c r="F18" s="37"/>
      <c r="G18" s="37"/>
      <c r="H18" s="37"/>
      <c r="I18" s="37"/>
      <c r="J18" s="186"/>
      <c r="K18" s="37"/>
      <c r="L18" s="37"/>
      <c r="M18" s="37"/>
      <c r="N18" s="210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5"/>
      <c r="Z18" s="265"/>
      <c r="AA18" s="265"/>
      <c r="AB18" s="265"/>
      <c r="AC18" s="37"/>
      <c r="AD18" s="37"/>
    </row>
    <row r="19" spans="1:30" ht="15.75">
      <c r="A19" s="186" t="s">
        <v>735</v>
      </c>
      <c r="B19" s="37"/>
      <c r="C19" s="37"/>
      <c r="D19" s="37"/>
      <c r="E19" s="37"/>
      <c r="F19" s="37"/>
      <c r="G19" s="37"/>
      <c r="H19" s="37"/>
      <c r="I19" s="37"/>
      <c r="J19" s="186"/>
      <c r="K19" s="37"/>
      <c r="L19" s="37"/>
      <c r="M19" s="37"/>
      <c r="N19" s="210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37"/>
      <c r="AD19" s="37"/>
    </row>
    <row r="20" spans="1:30" ht="15.75">
      <c r="A20" s="259"/>
      <c r="B20" s="218"/>
      <c r="C20" s="218"/>
      <c r="D20" s="218"/>
      <c r="E20" s="218"/>
      <c r="F20" s="218"/>
      <c r="G20" s="218"/>
      <c r="H20" s="218"/>
      <c r="I20" s="218"/>
      <c r="J20" s="259"/>
      <c r="K20" s="218"/>
      <c r="L20" s="218"/>
      <c r="M20" s="218"/>
      <c r="N20" s="260"/>
      <c r="O20" s="265"/>
      <c r="P20" s="265"/>
      <c r="Q20" s="265"/>
      <c r="R20" s="266"/>
      <c r="S20" s="265"/>
      <c r="T20" s="265"/>
      <c r="U20" s="265"/>
      <c r="V20" s="265"/>
      <c r="W20" s="265"/>
      <c r="X20" s="265"/>
      <c r="Y20" s="265"/>
      <c r="Z20" s="265"/>
      <c r="AA20" s="265"/>
      <c r="AB20" s="265"/>
      <c r="AC20" s="37"/>
      <c r="AD20" s="37"/>
    </row>
    <row r="21" spans="1:30" ht="15.75">
      <c r="A21" s="263" t="s">
        <v>736</v>
      </c>
      <c r="B21" s="264"/>
      <c r="C21" s="257" t="s">
        <v>737</v>
      </c>
      <c r="D21" s="257"/>
      <c r="E21" s="257"/>
      <c r="F21" s="257"/>
      <c r="G21" s="257"/>
      <c r="H21" s="257"/>
      <c r="I21" s="258"/>
      <c r="J21" s="37"/>
      <c r="K21" s="257"/>
      <c r="L21" s="257"/>
      <c r="M21" s="257"/>
      <c r="N21" s="258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  <c r="AA21" s="265"/>
      <c r="AB21" s="265"/>
      <c r="AC21" s="37"/>
      <c r="AD21" s="37"/>
    </row>
    <row r="22" spans="1:30" ht="15.75">
      <c r="A22" s="186" t="s">
        <v>738</v>
      </c>
      <c r="B22" s="37"/>
      <c r="C22" s="37"/>
      <c r="D22" s="37"/>
      <c r="E22" s="37" t="s">
        <v>739</v>
      </c>
      <c r="F22" s="37"/>
      <c r="G22" s="37"/>
      <c r="H22" s="37"/>
      <c r="I22" s="210"/>
      <c r="J22" s="37"/>
      <c r="K22" s="37"/>
      <c r="L22" s="37"/>
      <c r="M22" s="37"/>
      <c r="N22" s="210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  <c r="Z22" s="265"/>
      <c r="AA22" s="265"/>
      <c r="AB22" s="265"/>
      <c r="AC22" s="37"/>
      <c r="AD22" s="37"/>
    </row>
    <row r="23" spans="1:30" ht="15.75">
      <c r="A23" s="186" t="s">
        <v>740</v>
      </c>
      <c r="B23" s="37"/>
      <c r="C23" s="37"/>
      <c r="D23" s="37"/>
      <c r="E23" s="37" t="s">
        <v>741</v>
      </c>
      <c r="F23" s="37"/>
      <c r="G23" s="37"/>
      <c r="H23" s="37"/>
      <c r="I23" s="210"/>
      <c r="J23" s="37"/>
      <c r="K23" s="37"/>
      <c r="L23" s="37"/>
      <c r="M23" s="37"/>
      <c r="N23" s="210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37"/>
      <c r="AC23" s="37"/>
      <c r="AD23" s="37"/>
    </row>
    <row r="24" spans="1:30" ht="15.75">
      <c r="A24" s="186" t="s">
        <v>742</v>
      </c>
      <c r="B24" s="37"/>
      <c r="C24" s="37"/>
      <c r="D24" s="37"/>
      <c r="E24" s="37" t="s">
        <v>743</v>
      </c>
      <c r="F24" s="37"/>
      <c r="G24" s="37"/>
      <c r="H24" s="37"/>
      <c r="I24" s="210"/>
      <c r="J24" s="37"/>
      <c r="K24" s="37"/>
      <c r="L24" s="37"/>
      <c r="M24" s="37"/>
      <c r="N24" s="210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  <c r="AB24" s="265"/>
      <c r="AC24" s="37"/>
      <c r="AD24" s="37"/>
    </row>
    <row r="25" spans="1:30" ht="15.75">
      <c r="A25" s="186" t="s">
        <v>744</v>
      </c>
      <c r="B25" s="37"/>
      <c r="C25" s="37"/>
      <c r="D25" s="37"/>
      <c r="E25" s="37" t="s">
        <v>745</v>
      </c>
      <c r="F25" s="37"/>
      <c r="G25" s="37"/>
      <c r="H25" s="37"/>
      <c r="I25" s="210"/>
      <c r="J25" s="37"/>
      <c r="K25" s="37"/>
      <c r="L25" s="37"/>
      <c r="M25" s="37"/>
      <c r="N25" s="210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  <c r="AB25" s="265"/>
      <c r="AC25" s="37"/>
      <c r="AD25" s="37"/>
    </row>
    <row r="26" spans="1:30" ht="15.75">
      <c r="A26" s="186" t="s">
        <v>746</v>
      </c>
      <c r="B26" s="37"/>
      <c r="C26" s="37"/>
      <c r="D26" s="37"/>
      <c r="E26" s="37" t="s">
        <v>747</v>
      </c>
      <c r="F26" s="37"/>
      <c r="G26" s="37"/>
      <c r="H26" s="37"/>
      <c r="I26" s="210"/>
      <c r="J26" s="37"/>
      <c r="K26" s="37"/>
      <c r="L26" s="37"/>
      <c r="M26" s="37"/>
      <c r="N26" s="210"/>
      <c r="O26" s="265"/>
      <c r="P26" s="265"/>
      <c r="Q26" s="265"/>
      <c r="R26" s="265"/>
      <c r="S26" s="265"/>
      <c r="T26" s="265"/>
      <c r="U26" s="265"/>
      <c r="V26" s="267"/>
      <c r="W26" s="265"/>
      <c r="X26" s="265"/>
      <c r="Y26" s="265"/>
      <c r="Z26" s="265"/>
      <c r="AA26" s="265"/>
      <c r="AB26" s="265"/>
      <c r="AC26" s="37"/>
      <c r="AD26" s="37"/>
    </row>
    <row r="27" spans="1:30" ht="15.75">
      <c r="A27" s="259" t="s">
        <v>748</v>
      </c>
      <c r="B27" s="218"/>
      <c r="C27" s="218"/>
      <c r="D27" s="218"/>
      <c r="E27" s="218"/>
      <c r="F27" s="218"/>
      <c r="G27" s="218"/>
      <c r="H27" s="218"/>
      <c r="I27" s="260"/>
      <c r="J27" s="37"/>
      <c r="K27" s="37"/>
      <c r="L27" s="37"/>
      <c r="M27" s="37"/>
      <c r="N27" s="210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  <c r="Z27" s="265"/>
      <c r="AA27" s="265"/>
      <c r="AB27" s="265"/>
      <c r="AC27" s="37"/>
      <c r="AD27" s="37"/>
    </row>
    <row r="28" spans="1:30" ht="15.75">
      <c r="A28" s="41"/>
      <c r="B28" s="41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265"/>
      <c r="AB28" s="265"/>
      <c r="AC28" s="37"/>
      <c r="AD28" s="37"/>
    </row>
    <row r="29" spans="1:30" ht="15.75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65"/>
      <c r="AA29" s="265"/>
      <c r="AB29" s="265"/>
      <c r="AC29" s="37"/>
      <c r="AD29" s="37"/>
    </row>
    <row r="30" spans="1:30" ht="15.75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  <c r="AA30" s="265"/>
      <c r="AB30" s="265"/>
      <c r="AC30" s="37"/>
      <c r="AD30" s="37"/>
    </row>
    <row r="31" spans="1:30" ht="15.75">
      <c r="A31" s="37"/>
      <c r="B31" s="41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  <c r="AC31" s="37"/>
      <c r="AD31" s="37"/>
    </row>
  </sheetData>
  <pageMargins left="0.25" right="0.25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BDC9-2A10-4AF3-B483-2D4EF4B69C5A}">
  <sheetPr codeName="Blad7"/>
  <dimension ref="A1:U32"/>
  <sheetViews>
    <sheetView topLeftCell="L1" workbookViewId="0">
      <selection activeCell="P14" sqref="P14"/>
    </sheetView>
  </sheetViews>
  <sheetFormatPr defaultRowHeight="15"/>
  <cols>
    <col min="1" max="11" width="0" hidden="1" customWidth="1"/>
    <col min="13" max="13" width="10.28515625" customWidth="1"/>
  </cols>
  <sheetData>
    <row r="1" spans="1:21">
      <c r="A1" s="145" t="s">
        <v>749</v>
      </c>
      <c r="B1" s="146"/>
      <c r="C1" s="146"/>
      <c r="D1" s="146"/>
      <c r="E1" s="146"/>
      <c r="F1" s="146"/>
      <c r="G1" s="146"/>
      <c r="H1" s="146"/>
      <c r="I1" s="147"/>
      <c r="J1" s="146"/>
      <c r="K1" s="148"/>
      <c r="L1" s="145" t="s">
        <v>750</v>
      </c>
      <c r="M1" s="146"/>
      <c r="N1" s="146"/>
      <c r="O1" s="146"/>
      <c r="P1" s="146"/>
      <c r="Q1" s="146"/>
      <c r="R1" s="146"/>
      <c r="S1" s="147"/>
      <c r="T1" s="146"/>
      <c r="U1" s="148"/>
    </row>
    <row r="2" spans="1:21">
      <c r="A2" s="184"/>
      <c r="B2" s="37"/>
      <c r="C2" s="37"/>
      <c r="D2" s="37"/>
      <c r="E2" s="37"/>
      <c r="F2" s="37"/>
      <c r="G2" s="37"/>
      <c r="H2" s="37"/>
      <c r="I2" s="37"/>
      <c r="J2" s="37"/>
      <c r="K2" s="135"/>
      <c r="L2" s="143" t="s">
        <v>751</v>
      </c>
      <c r="M2" s="37"/>
      <c r="N2" s="40" t="s">
        <v>752</v>
      </c>
      <c r="O2" s="40"/>
      <c r="P2" s="40"/>
      <c r="Q2" s="40" t="s">
        <v>753</v>
      </c>
      <c r="R2" s="40"/>
      <c r="S2" s="37"/>
      <c r="T2" s="37"/>
      <c r="U2" s="135"/>
    </row>
    <row r="3" spans="1:21">
      <c r="A3" s="143" t="s">
        <v>751</v>
      </c>
      <c r="B3" s="37"/>
      <c r="C3" s="37"/>
      <c r="D3" s="40" t="s">
        <v>752</v>
      </c>
      <c r="E3" s="40"/>
      <c r="F3" s="40"/>
      <c r="G3" s="40" t="s">
        <v>753</v>
      </c>
      <c r="H3" s="40"/>
      <c r="I3" s="37"/>
      <c r="J3" s="37"/>
      <c r="K3" s="135"/>
      <c r="L3" s="136"/>
      <c r="M3" s="37"/>
      <c r="N3" t="s">
        <v>754</v>
      </c>
      <c r="O3" s="37"/>
      <c r="P3" s="37"/>
      <c r="Q3" s="37"/>
      <c r="R3" s="37"/>
      <c r="S3" s="37"/>
      <c r="T3" s="37">
        <v>10</v>
      </c>
      <c r="U3" s="135"/>
    </row>
    <row r="4" spans="1:21">
      <c r="A4" s="136"/>
      <c r="B4" s="37"/>
      <c r="C4" s="37"/>
      <c r="D4" s="37" t="s">
        <v>755</v>
      </c>
      <c r="E4" s="37"/>
      <c r="F4" s="37"/>
      <c r="G4" s="37"/>
      <c r="H4" s="37"/>
      <c r="I4" s="37"/>
      <c r="J4" s="37">
        <v>15</v>
      </c>
      <c r="K4" s="135"/>
      <c r="L4" s="136"/>
      <c r="M4" s="37"/>
      <c r="N4" s="40" t="s">
        <v>756</v>
      </c>
      <c r="O4" s="40"/>
      <c r="P4" s="40"/>
      <c r="Q4" s="37"/>
      <c r="R4" s="37"/>
      <c r="S4" s="37"/>
      <c r="T4" s="37">
        <v>30</v>
      </c>
      <c r="U4" s="135"/>
    </row>
    <row r="5" spans="1:21">
      <c r="A5" s="136"/>
      <c r="B5" s="37"/>
      <c r="C5" s="37"/>
      <c r="D5" s="40" t="s">
        <v>757</v>
      </c>
      <c r="E5" s="40"/>
      <c r="F5" s="40"/>
      <c r="G5" s="37"/>
      <c r="H5" s="37"/>
      <c r="I5" s="37"/>
      <c r="J5" s="37">
        <v>15</v>
      </c>
      <c r="K5" s="135"/>
      <c r="L5" s="136"/>
      <c r="M5" s="37"/>
      <c r="N5" s="37" t="s">
        <v>758</v>
      </c>
      <c r="O5" s="37"/>
      <c r="P5" s="37"/>
      <c r="Q5" s="37"/>
      <c r="R5" s="37"/>
      <c r="S5" s="37"/>
      <c r="T5" s="37"/>
      <c r="U5" s="135"/>
    </row>
    <row r="6" spans="1:21">
      <c r="A6" s="136"/>
      <c r="B6" s="37"/>
      <c r="C6" s="37"/>
      <c r="D6" s="37" t="s">
        <v>759</v>
      </c>
      <c r="E6" s="37"/>
      <c r="F6" s="37"/>
      <c r="G6" s="37"/>
      <c r="H6" s="37"/>
      <c r="I6" s="37"/>
      <c r="J6" s="37"/>
      <c r="K6" s="135"/>
      <c r="L6" s="136"/>
      <c r="M6" s="37"/>
      <c r="O6" s="37"/>
      <c r="P6" s="37"/>
      <c r="Q6" s="37"/>
      <c r="R6" s="37"/>
      <c r="S6" s="37"/>
      <c r="T6" s="37"/>
      <c r="U6" s="135"/>
    </row>
    <row r="7" spans="1:21">
      <c r="A7" s="136"/>
      <c r="B7" s="37"/>
      <c r="C7" s="37"/>
      <c r="D7" s="37"/>
      <c r="E7" s="37"/>
      <c r="F7" s="37"/>
      <c r="G7" s="37"/>
      <c r="H7" s="37"/>
      <c r="I7" s="37"/>
      <c r="J7" s="37"/>
      <c r="K7" s="135"/>
      <c r="L7" s="136"/>
      <c r="M7" s="37"/>
      <c r="N7" s="37" t="s">
        <v>760</v>
      </c>
      <c r="O7" s="37"/>
      <c r="P7" s="37"/>
      <c r="Q7" s="37"/>
      <c r="R7" s="37"/>
      <c r="S7" s="37"/>
      <c r="T7" s="37"/>
      <c r="U7" s="135"/>
    </row>
    <row r="8" spans="1:21">
      <c r="A8" s="136"/>
      <c r="B8" s="37"/>
      <c r="C8" s="37"/>
      <c r="D8" s="37"/>
      <c r="E8" s="37"/>
      <c r="F8" s="37"/>
      <c r="G8" s="37"/>
      <c r="H8" s="37"/>
      <c r="I8" s="37"/>
      <c r="J8" s="37"/>
      <c r="K8" s="135"/>
      <c r="L8" s="136"/>
      <c r="M8" s="37"/>
      <c r="N8" s="37" t="s">
        <v>761</v>
      </c>
      <c r="O8" s="37"/>
      <c r="P8" s="37"/>
      <c r="Q8" s="37"/>
      <c r="R8" s="37"/>
      <c r="S8" s="37"/>
      <c r="T8" s="37"/>
      <c r="U8" s="135"/>
    </row>
    <row r="9" spans="1:21">
      <c r="A9" s="136"/>
      <c r="B9" s="37"/>
      <c r="C9" s="37"/>
      <c r="D9" s="37"/>
      <c r="E9" s="37"/>
      <c r="F9" s="37"/>
      <c r="G9" s="37"/>
      <c r="H9" s="37"/>
      <c r="I9" s="37"/>
      <c r="J9" s="37"/>
      <c r="K9" s="135"/>
      <c r="L9" s="136"/>
      <c r="M9" s="37"/>
      <c r="N9" s="37" t="s">
        <v>762</v>
      </c>
      <c r="O9" s="37"/>
      <c r="P9" s="37"/>
      <c r="Q9" s="37"/>
      <c r="R9" s="37"/>
      <c r="S9" s="37"/>
      <c r="T9" s="37"/>
      <c r="U9" s="135"/>
    </row>
    <row r="10" spans="1:21">
      <c r="A10" s="136"/>
      <c r="B10" s="132"/>
      <c r="C10" s="37"/>
      <c r="D10" s="37" t="s">
        <v>763</v>
      </c>
      <c r="E10" s="37"/>
      <c r="F10" s="37"/>
      <c r="G10" s="37" t="s">
        <v>764</v>
      </c>
      <c r="H10" s="37"/>
      <c r="I10" s="37"/>
      <c r="J10" s="37"/>
      <c r="K10" s="135"/>
      <c r="L10" s="136"/>
      <c r="M10" s="37"/>
      <c r="O10" s="37"/>
      <c r="P10" s="37"/>
      <c r="Q10" s="37"/>
      <c r="R10" s="37"/>
      <c r="S10" s="37"/>
      <c r="T10" s="37"/>
      <c r="U10" s="135"/>
    </row>
    <row r="11" spans="1:21">
      <c r="A11" s="136"/>
      <c r="B11" s="134"/>
      <c r="C11" s="37"/>
      <c r="D11" s="37" t="s">
        <v>765</v>
      </c>
      <c r="E11" s="37"/>
      <c r="F11" s="37"/>
      <c r="G11" s="37" t="s">
        <v>766</v>
      </c>
      <c r="H11" s="37"/>
      <c r="I11" s="37"/>
      <c r="J11" s="37"/>
      <c r="K11" s="135"/>
      <c r="L11" s="136"/>
      <c r="M11" s="37"/>
      <c r="N11" s="40" t="s">
        <v>767</v>
      </c>
      <c r="O11" s="40"/>
      <c r="P11" s="40"/>
      <c r="Q11" s="37"/>
      <c r="R11" s="37"/>
      <c r="S11" s="37"/>
      <c r="T11" s="37">
        <v>30</v>
      </c>
      <c r="U11" s="135"/>
    </row>
    <row r="12" spans="1:21">
      <c r="A12" s="136"/>
      <c r="B12" s="132"/>
      <c r="C12" s="37"/>
      <c r="D12" s="37" t="s">
        <v>768</v>
      </c>
      <c r="E12" s="37"/>
      <c r="F12" s="37"/>
      <c r="G12" s="37" t="s">
        <v>769</v>
      </c>
      <c r="H12" s="37"/>
      <c r="I12" s="37"/>
      <c r="J12" s="37"/>
      <c r="K12" s="135"/>
      <c r="L12" s="136"/>
      <c r="M12" s="144" t="s">
        <v>770</v>
      </c>
      <c r="N12" s="37"/>
      <c r="O12" s="37"/>
      <c r="P12" s="37"/>
      <c r="Q12" s="144" t="s">
        <v>771</v>
      </c>
      <c r="R12" s="37"/>
      <c r="S12" s="37"/>
      <c r="T12" s="37"/>
      <c r="U12" s="135"/>
    </row>
    <row r="13" spans="1:21">
      <c r="A13" s="136"/>
      <c r="B13" s="132"/>
      <c r="C13" s="37"/>
      <c r="D13" s="37" t="s">
        <v>772</v>
      </c>
      <c r="E13" s="37"/>
      <c r="F13" s="37"/>
      <c r="G13" s="37" t="s">
        <v>769</v>
      </c>
      <c r="H13" s="37"/>
      <c r="I13" s="37"/>
      <c r="J13" s="37"/>
      <c r="K13" s="135"/>
      <c r="L13" s="136"/>
      <c r="M13" s="37" t="s">
        <v>773</v>
      </c>
      <c r="N13" s="37"/>
      <c r="O13" s="37"/>
      <c r="P13" s="37"/>
      <c r="Q13" s="37" t="s">
        <v>774</v>
      </c>
      <c r="R13" s="37"/>
      <c r="S13" s="37"/>
      <c r="T13" s="37"/>
      <c r="U13" s="135"/>
    </row>
    <row r="14" spans="1:21">
      <c r="A14" s="136"/>
      <c r="B14" s="37"/>
      <c r="C14" s="37"/>
      <c r="D14" s="37" t="s">
        <v>775</v>
      </c>
      <c r="E14" s="37"/>
      <c r="F14" s="37"/>
      <c r="G14" s="37" t="s">
        <v>769</v>
      </c>
      <c r="H14" s="37"/>
      <c r="I14" s="37"/>
      <c r="J14" s="37"/>
      <c r="K14" s="135"/>
      <c r="L14" s="136"/>
      <c r="M14" s="37" t="s">
        <v>776</v>
      </c>
      <c r="N14" s="37"/>
      <c r="O14" s="37"/>
      <c r="P14" s="37"/>
      <c r="Q14" s="37" t="s">
        <v>777</v>
      </c>
      <c r="R14" s="37"/>
      <c r="S14" s="37"/>
      <c r="T14" s="37"/>
      <c r="U14" s="135"/>
    </row>
    <row r="15" spans="1:21">
      <c r="A15" s="136"/>
      <c r="B15" s="37"/>
      <c r="C15" s="37"/>
      <c r="D15" s="37"/>
      <c r="E15" s="37"/>
      <c r="F15" s="37"/>
      <c r="G15" s="37"/>
      <c r="H15" s="37"/>
      <c r="I15" s="37"/>
      <c r="J15" s="37"/>
      <c r="K15" s="135"/>
      <c r="L15" s="136"/>
      <c r="M15" s="37"/>
      <c r="N15" s="37"/>
      <c r="O15" s="37" t="s">
        <v>778</v>
      </c>
      <c r="P15" s="37"/>
      <c r="Q15" s="37"/>
      <c r="R15" s="37"/>
      <c r="S15" s="37"/>
      <c r="T15" s="37"/>
      <c r="U15" s="135"/>
    </row>
    <row r="16" spans="1:21">
      <c r="A16" s="136"/>
      <c r="B16" s="37"/>
      <c r="C16" s="37"/>
      <c r="D16" s="40" t="s">
        <v>779</v>
      </c>
      <c r="E16" s="37"/>
      <c r="F16" s="37"/>
      <c r="G16" s="37"/>
      <c r="H16" s="37"/>
      <c r="I16" s="37"/>
      <c r="J16" s="37">
        <v>15</v>
      </c>
      <c r="K16" s="135"/>
      <c r="L16" s="136"/>
      <c r="M16" s="37"/>
      <c r="N16" s="37"/>
      <c r="O16" s="37" t="s">
        <v>780</v>
      </c>
      <c r="P16" s="37"/>
      <c r="Q16" s="37"/>
      <c r="R16" s="37"/>
      <c r="S16" s="37"/>
      <c r="T16" s="37"/>
      <c r="U16" s="135"/>
    </row>
    <row r="17" spans="1:21">
      <c r="A17" s="136"/>
      <c r="B17" s="37"/>
      <c r="C17" s="37"/>
      <c r="D17" s="37" t="s">
        <v>781</v>
      </c>
      <c r="E17" s="37"/>
      <c r="F17" s="37"/>
      <c r="G17" s="37"/>
      <c r="H17" s="37" t="s">
        <v>782</v>
      </c>
      <c r="I17" s="37"/>
      <c r="J17" s="37"/>
      <c r="K17" s="135"/>
      <c r="L17" s="136"/>
      <c r="M17" s="37"/>
      <c r="N17" s="37"/>
      <c r="O17" s="37" t="s">
        <v>783</v>
      </c>
      <c r="P17" s="37"/>
      <c r="Q17" s="37"/>
      <c r="S17" s="37"/>
      <c r="T17" s="37"/>
      <c r="U17" s="135"/>
    </row>
    <row r="18" spans="1:21">
      <c r="A18" s="136"/>
      <c r="B18" s="37"/>
      <c r="C18" s="37"/>
      <c r="D18" s="37"/>
      <c r="E18" s="40"/>
      <c r="F18" s="40"/>
      <c r="G18" s="37"/>
      <c r="H18" s="37" t="s">
        <v>784</v>
      </c>
      <c r="I18" s="37"/>
      <c r="J18" s="37"/>
      <c r="K18" s="135"/>
      <c r="L18" s="136"/>
      <c r="M18" s="37"/>
      <c r="N18" s="37"/>
      <c r="O18" s="37" t="s">
        <v>785</v>
      </c>
      <c r="P18" s="37"/>
      <c r="Q18" s="37"/>
      <c r="R18" s="37"/>
      <c r="S18" s="37"/>
      <c r="T18" s="37"/>
      <c r="U18" s="135"/>
    </row>
    <row r="19" spans="1:21">
      <c r="A19" s="136"/>
      <c r="B19" s="37"/>
      <c r="C19" s="37"/>
      <c r="D19" s="37"/>
      <c r="E19" s="37"/>
      <c r="F19" s="37"/>
      <c r="G19" s="37"/>
      <c r="H19" s="37" t="s">
        <v>786</v>
      </c>
      <c r="I19" s="37"/>
      <c r="J19" s="37"/>
      <c r="K19" s="135"/>
      <c r="L19" s="136"/>
      <c r="M19" s="37"/>
      <c r="N19" s="37"/>
      <c r="O19" s="37" t="s">
        <v>787</v>
      </c>
      <c r="P19" s="37"/>
      <c r="Q19" s="37"/>
      <c r="R19" s="37"/>
      <c r="S19" s="37"/>
      <c r="T19" s="37"/>
      <c r="U19" s="135"/>
    </row>
    <row r="20" spans="1:21">
      <c r="A20" s="136"/>
      <c r="B20" s="37"/>
      <c r="C20" s="37"/>
      <c r="D20" s="37" t="s">
        <v>788</v>
      </c>
      <c r="E20" s="37"/>
      <c r="F20" s="37"/>
      <c r="G20" s="37"/>
      <c r="H20" s="37" t="s">
        <v>789</v>
      </c>
      <c r="I20" s="37"/>
      <c r="J20" s="37"/>
      <c r="K20" s="135"/>
      <c r="L20" s="136"/>
      <c r="M20" s="37" t="s">
        <v>790</v>
      </c>
      <c r="N20" s="37"/>
      <c r="O20" s="37"/>
      <c r="P20" s="37"/>
      <c r="Q20" s="37" t="s">
        <v>791</v>
      </c>
      <c r="R20" s="37"/>
      <c r="S20" s="37"/>
      <c r="T20" s="37"/>
      <c r="U20" s="135"/>
    </row>
    <row r="21" spans="1:21">
      <c r="A21" s="136"/>
      <c r="B21" s="37"/>
      <c r="C21" s="37"/>
      <c r="D21" s="37" t="s">
        <v>792</v>
      </c>
      <c r="E21" s="37"/>
      <c r="F21" s="37"/>
      <c r="G21" s="37"/>
      <c r="H21" s="37" t="s">
        <v>789</v>
      </c>
      <c r="I21" s="37"/>
      <c r="J21" s="37"/>
      <c r="K21" s="135"/>
      <c r="L21" s="136"/>
      <c r="M21" s="37" t="s">
        <v>793</v>
      </c>
      <c r="N21" s="37"/>
      <c r="O21" s="37"/>
      <c r="P21" s="37"/>
      <c r="Q21" s="37" t="s">
        <v>794</v>
      </c>
      <c r="R21" s="37"/>
      <c r="S21" s="37"/>
      <c r="T21" s="37"/>
      <c r="U21" s="135"/>
    </row>
    <row r="22" spans="1:21">
      <c r="A22" s="136"/>
      <c r="B22" s="37"/>
      <c r="C22" s="37"/>
      <c r="D22" s="37" t="s">
        <v>795</v>
      </c>
      <c r="E22" s="37"/>
      <c r="F22" s="37"/>
      <c r="G22" s="37"/>
      <c r="H22" s="37" t="s">
        <v>796</v>
      </c>
      <c r="I22" s="37"/>
      <c r="J22" s="37"/>
      <c r="K22" s="135"/>
      <c r="L22" s="136"/>
      <c r="M22" s="37"/>
      <c r="N22" s="37"/>
      <c r="O22" s="37" t="s">
        <v>797</v>
      </c>
      <c r="P22" s="37"/>
      <c r="Q22" s="37"/>
      <c r="R22" s="37"/>
      <c r="S22" s="37"/>
      <c r="T22" s="37"/>
      <c r="U22" s="135"/>
    </row>
    <row r="23" spans="1:21">
      <c r="A23" s="136"/>
      <c r="B23" s="37"/>
      <c r="C23" s="37"/>
      <c r="D23" s="37"/>
      <c r="E23" s="37"/>
      <c r="F23" s="37"/>
      <c r="G23" s="37"/>
      <c r="H23" s="37"/>
      <c r="I23" s="37"/>
      <c r="J23" s="37"/>
      <c r="K23" s="135"/>
      <c r="L23" s="136"/>
      <c r="M23" s="37"/>
      <c r="N23" s="37"/>
      <c r="O23" s="37" t="s">
        <v>798</v>
      </c>
      <c r="P23" s="37"/>
      <c r="Q23" s="37"/>
      <c r="R23" s="37"/>
      <c r="S23" s="37"/>
      <c r="T23" s="37"/>
      <c r="U23" s="135"/>
    </row>
    <row r="24" spans="1:21">
      <c r="A24" s="136"/>
      <c r="B24" s="37"/>
      <c r="C24" s="37"/>
      <c r="D24" s="41" t="s">
        <v>799</v>
      </c>
      <c r="E24" s="37"/>
      <c r="F24" s="37"/>
      <c r="G24" s="37"/>
      <c r="H24" s="37"/>
      <c r="I24" s="37"/>
      <c r="J24" s="37">
        <v>15</v>
      </c>
      <c r="K24" s="135"/>
      <c r="L24" s="136"/>
      <c r="M24" s="37"/>
      <c r="N24" s="37"/>
      <c r="O24" s="37" t="s">
        <v>800</v>
      </c>
      <c r="P24" s="37"/>
      <c r="Q24" s="37"/>
      <c r="R24" s="37"/>
      <c r="S24" s="37"/>
      <c r="T24" s="37"/>
      <c r="U24" s="135"/>
    </row>
    <row r="25" spans="1:21">
      <c r="A25" s="136"/>
      <c r="B25" s="142"/>
      <c r="C25" s="37"/>
      <c r="D25" s="37" t="s">
        <v>801</v>
      </c>
      <c r="E25" s="37" t="s">
        <v>802</v>
      </c>
      <c r="F25" s="37"/>
      <c r="G25" s="37"/>
      <c r="H25" s="37"/>
      <c r="I25" s="37"/>
      <c r="J25" s="37"/>
      <c r="K25" s="135"/>
      <c r="L25" s="143"/>
      <c r="M25" s="37"/>
      <c r="N25" s="40" t="s">
        <v>803</v>
      </c>
      <c r="O25" s="37"/>
      <c r="P25" s="37" t="s">
        <v>804</v>
      </c>
      <c r="Q25" s="37"/>
      <c r="R25" s="37" t="s">
        <v>805</v>
      </c>
      <c r="S25" s="37"/>
      <c r="T25" s="37">
        <v>10</v>
      </c>
      <c r="U25" s="135"/>
    </row>
    <row r="26" spans="1:21">
      <c r="A26" s="136"/>
      <c r="B26" s="142"/>
      <c r="C26" s="37"/>
      <c r="D26" s="37" t="s">
        <v>806</v>
      </c>
      <c r="E26" s="37" t="s">
        <v>807</v>
      </c>
      <c r="F26" s="37"/>
      <c r="G26" s="37"/>
      <c r="H26" s="37"/>
      <c r="I26" s="37"/>
      <c r="J26" s="37"/>
      <c r="K26" s="135"/>
      <c r="L26" s="136"/>
      <c r="M26" s="37"/>
      <c r="N26" s="37"/>
      <c r="O26" s="37"/>
      <c r="P26" s="37" t="s">
        <v>808</v>
      </c>
      <c r="Q26" s="37"/>
      <c r="R26" s="37" t="s">
        <v>809</v>
      </c>
      <c r="S26" s="37"/>
      <c r="T26" s="37"/>
      <c r="U26" s="135"/>
    </row>
    <row r="27" spans="1:21">
      <c r="A27" s="136"/>
      <c r="B27" s="142"/>
      <c r="C27" s="37"/>
      <c r="D27" s="37" t="s">
        <v>810</v>
      </c>
      <c r="E27" s="37"/>
      <c r="F27" s="37" t="s">
        <v>807</v>
      </c>
      <c r="G27" s="37"/>
      <c r="H27" s="37"/>
      <c r="I27" s="37"/>
      <c r="J27" s="37"/>
      <c r="K27" s="135"/>
      <c r="L27" s="138"/>
      <c r="M27" s="37"/>
      <c r="N27" s="37"/>
      <c r="O27" s="37"/>
      <c r="P27" s="37" t="s">
        <v>811</v>
      </c>
      <c r="R27" s="37"/>
      <c r="S27" s="37"/>
      <c r="T27" s="37"/>
      <c r="U27" s="139"/>
    </row>
    <row r="28" spans="1:21" ht="15.75" thickBot="1">
      <c r="A28" s="136"/>
      <c r="B28" s="142"/>
      <c r="C28" s="37"/>
      <c r="D28" s="37" t="s">
        <v>812</v>
      </c>
      <c r="E28" s="37"/>
      <c r="F28" s="37" t="s">
        <v>807</v>
      </c>
      <c r="G28" s="37"/>
      <c r="H28" s="37"/>
      <c r="I28" s="37"/>
      <c r="J28" s="37"/>
      <c r="K28" s="135"/>
      <c r="L28" s="140"/>
      <c r="M28" s="137"/>
      <c r="N28" s="137"/>
      <c r="O28" s="137"/>
      <c r="P28" s="137"/>
      <c r="Q28" s="137"/>
      <c r="R28" s="137"/>
      <c r="S28" s="137"/>
      <c r="T28" s="137"/>
      <c r="U28" s="141"/>
    </row>
    <row r="29" spans="1:21">
      <c r="A29" s="143"/>
      <c r="B29" s="37"/>
      <c r="C29" s="37"/>
      <c r="D29" s="40" t="s">
        <v>803</v>
      </c>
      <c r="E29" s="37"/>
      <c r="F29" s="37" t="s">
        <v>804</v>
      </c>
      <c r="G29" s="37"/>
      <c r="H29" s="37" t="s">
        <v>805</v>
      </c>
      <c r="I29" s="37"/>
      <c r="J29" s="37">
        <v>10</v>
      </c>
      <c r="K29" s="135"/>
    </row>
    <row r="30" spans="1:21">
      <c r="A30" s="136"/>
      <c r="B30" s="37"/>
      <c r="C30" s="37"/>
      <c r="D30" s="37"/>
      <c r="E30" s="37"/>
      <c r="F30" s="37" t="s">
        <v>808</v>
      </c>
      <c r="G30" s="37"/>
      <c r="H30" s="37" t="s">
        <v>809</v>
      </c>
      <c r="I30" s="37"/>
      <c r="J30" s="37"/>
      <c r="K30" s="135"/>
    </row>
    <row r="31" spans="1:21">
      <c r="A31" s="138"/>
      <c r="B31" s="132"/>
      <c r="C31" s="37"/>
      <c r="D31" s="37"/>
      <c r="E31" s="37"/>
      <c r="F31" s="37" t="s">
        <v>811</v>
      </c>
      <c r="H31" s="37"/>
      <c r="I31" s="37"/>
      <c r="J31" s="37"/>
      <c r="K31" s="139"/>
    </row>
    <row r="32" spans="1:21" ht="15.75" thickBot="1">
      <c r="A32" s="140"/>
      <c r="B32" s="185"/>
      <c r="C32" s="137"/>
      <c r="D32" s="137"/>
      <c r="E32" s="137"/>
      <c r="F32" s="137"/>
      <c r="G32" s="137"/>
      <c r="H32" s="137"/>
      <c r="I32" s="137"/>
      <c r="J32" s="137"/>
      <c r="K32" s="14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F4D663C895274CA2EA9737B1572143" ma:contentTypeVersion="12" ma:contentTypeDescription="Create a new document." ma:contentTypeScope="" ma:versionID="6901f06b6f9c78de0f58447738d5eb61">
  <xsd:schema xmlns:xsd="http://www.w3.org/2001/XMLSchema" xmlns:xs="http://www.w3.org/2001/XMLSchema" xmlns:p="http://schemas.microsoft.com/office/2006/metadata/properties" xmlns:ns2="1162f43d-a3f1-479c-b39a-c75ebdcade3e" targetNamespace="http://schemas.microsoft.com/office/2006/metadata/properties" ma:root="true" ma:fieldsID="38c6db768c74d683e8aef3902b127151" ns2:_="">
    <xsd:import namespace="1162f43d-a3f1-479c-b39a-c75ebdcade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62f43d-a3f1-479c-b39a-c75ebdcade3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1a018292-8229-48f6-aeb2-f11035d8b40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74529B8-F392-4F41-9496-7A45E3FD0171}"/>
</file>

<file path=customXml/itemProps2.xml><?xml version="1.0" encoding="utf-8"?>
<ds:datastoreItem xmlns:ds="http://schemas.openxmlformats.org/officeDocument/2006/customXml" ds:itemID="{F8A209C1-010A-4B43-881E-E91B7F3D0A8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Wickert</dc:creator>
  <cp:keywords/>
  <dc:description/>
  <cp:lastModifiedBy/>
  <cp:revision/>
  <dcterms:created xsi:type="dcterms:W3CDTF">2010-04-14T11:03:36Z</dcterms:created>
  <dcterms:modified xsi:type="dcterms:W3CDTF">2024-09-09T08:34:59Z</dcterms:modified>
  <cp:category/>
  <cp:contentStatus/>
</cp:coreProperties>
</file>